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y Of Wykoff\Documents\Budgets\2024\"/>
    </mc:Choice>
  </mc:AlternateContent>
  <xr:revisionPtr revIDLastSave="0" documentId="13_ncr:1_{B16CB5E2-69A0-4731-844B-6600296F06C4}" xr6:coauthVersionLast="47" xr6:coauthVersionMax="47" xr10:uidLastSave="{00000000-0000-0000-0000-000000000000}"/>
  <bookViews>
    <workbookView xWindow="-108" yWindow="-108" windowWidth="23256" windowHeight="12456" tabRatio="876" activeTab="9" xr2:uid="{DA0ECD8B-CAF4-484D-A4DA-6D38266BEFE7}"/>
  </bookViews>
  <sheets>
    <sheet name="Balance Sheet" sheetId="3" r:id="rId1"/>
    <sheet name="Levy Increase" sheetId="14" r:id="rId2"/>
    <sheet name="General fund" sheetId="11" r:id="rId3"/>
    <sheet name="First Responder 230" sheetId="8" r:id="rId4"/>
    <sheet name="Rural Fire 240" sheetId="9" r:id="rId5"/>
    <sheet name="Revolving Loan" sheetId="13" r:id="rId6"/>
    <sheet name="Hitstorical Fund 260" sheetId="6" r:id="rId7"/>
    <sheet name="Loans" sheetId="7" r:id="rId8"/>
    <sheet name="Storm Sewer Fund 301" sheetId="12" r:id="rId9"/>
    <sheet name="406" sheetId="10" r:id="rId10"/>
    <sheet name="Water 601" sheetId="5" r:id="rId11"/>
    <sheet name="WWTP 602" sheetId="4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4" l="1"/>
  <c r="D6" i="14"/>
  <c r="C6" i="14"/>
  <c r="D257" i="11"/>
  <c r="E130" i="11"/>
  <c r="D22" i="8"/>
  <c r="C37" i="3"/>
  <c r="C36" i="3"/>
  <c r="B36" i="3"/>
  <c r="C28" i="3"/>
  <c r="B28" i="3"/>
  <c r="C27" i="3"/>
  <c r="E24" i="3"/>
  <c r="C24" i="3"/>
  <c r="B24" i="3"/>
  <c r="E23" i="3"/>
  <c r="C23" i="3"/>
  <c r="B23" i="3"/>
  <c r="D51" i="4"/>
  <c r="B51" i="4"/>
  <c r="C12" i="3" s="1"/>
  <c r="A51" i="4"/>
  <c r="B12" i="3" s="1"/>
  <c r="B8" i="3"/>
  <c r="E7" i="3"/>
  <c r="C7" i="3"/>
  <c r="B7" i="3"/>
  <c r="D6" i="13"/>
  <c r="D19" i="10"/>
  <c r="D32" i="10"/>
  <c r="D62" i="5"/>
  <c r="B62" i="5"/>
  <c r="A62" i="5"/>
  <c r="A24" i="7"/>
  <c r="B24" i="7"/>
  <c r="D6" i="7"/>
  <c r="A18" i="6"/>
  <c r="B18" i="6"/>
  <c r="D18" i="6"/>
  <c r="D42" i="6"/>
  <c r="D44" i="6" s="1"/>
  <c r="E28" i="3" s="1"/>
  <c r="B42" i="6"/>
  <c r="B44" i="6" s="1"/>
  <c r="A42" i="6"/>
  <c r="A44" i="6" s="1"/>
  <c r="B54" i="6"/>
  <c r="A54" i="6"/>
  <c r="A6" i="13"/>
  <c r="B6" i="13"/>
  <c r="B11" i="13"/>
  <c r="A11" i="13"/>
  <c r="D11" i="13"/>
  <c r="E12" i="3" l="1"/>
  <c r="D46" i="9"/>
  <c r="E19" i="3" s="1"/>
  <c r="B46" i="9"/>
  <c r="C19" i="3" s="1"/>
  <c r="A46" i="9"/>
  <c r="B19" i="3" s="1"/>
  <c r="B32" i="9"/>
  <c r="C20" i="3" s="1"/>
  <c r="A32" i="9"/>
  <c r="B20" i="3" s="1"/>
  <c r="D32" i="9"/>
  <c r="E20" i="3" s="1"/>
  <c r="B257" i="11"/>
  <c r="C3" i="3" s="1"/>
  <c r="A257" i="11"/>
  <c r="B3" i="3" s="1"/>
  <c r="A213" i="11"/>
  <c r="B4" i="3" s="1"/>
  <c r="B213" i="11"/>
  <c r="C4" i="3" s="1"/>
  <c r="D213" i="11"/>
  <c r="D42" i="5"/>
  <c r="B42" i="5"/>
  <c r="C8" i="3" s="1"/>
  <c r="A42" i="5"/>
  <c r="B27" i="3"/>
  <c r="D54" i="6"/>
  <c r="E27" i="3" s="1"/>
  <c r="A22" i="8"/>
  <c r="D68" i="4"/>
  <c r="B68" i="4"/>
  <c r="C11" i="3" s="1"/>
  <c r="A68" i="4"/>
  <c r="B11" i="3" s="1"/>
  <c r="D24" i="7"/>
  <c r="E36" i="3" s="1"/>
  <c r="D19" i="7"/>
  <c r="E31" i="3" s="1"/>
  <c r="B19" i="7"/>
  <c r="C31" i="3" s="1"/>
  <c r="A19" i="7"/>
  <c r="B31" i="3" s="1"/>
  <c r="B32" i="10"/>
  <c r="A32" i="10"/>
  <c r="D35" i="8"/>
  <c r="E15" i="3" s="1"/>
  <c r="B35" i="8"/>
  <c r="C15" i="3" s="1"/>
  <c r="A35" i="8"/>
  <c r="B15" i="3" s="1"/>
  <c r="B19" i="10"/>
  <c r="A19" i="10"/>
  <c r="E16" i="3"/>
  <c r="B22" i="8"/>
  <c r="D11" i="7"/>
  <c r="E37" i="3" s="1"/>
  <c r="B11" i="7"/>
  <c r="A11" i="7"/>
  <c r="B37" i="3" s="1"/>
  <c r="E32" i="3"/>
  <c r="B6" i="7"/>
  <c r="C32" i="3" s="1"/>
  <c r="A6" i="7"/>
  <c r="B32" i="3" s="1"/>
  <c r="C16" i="3"/>
  <c r="B16" i="3"/>
  <c r="E25" i="3"/>
  <c r="E4" i="3" l="1"/>
  <c r="E11" i="3"/>
  <c r="E13" i="3" s="1"/>
  <c r="F58" i="4"/>
  <c r="E8" i="3"/>
  <c r="E9" i="3" s="1"/>
  <c r="F62" i="5"/>
  <c r="E33" i="3"/>
  <c r="E38" i="3"/>
  <c r="C38" i="3"/>
  <c r="C33" i="3"/>
  <c r="E21" i="3"/>
  <c r="B33" i="3"/>
  <c r="B38" i="3"/>
  <c r="E17" i="3"/>
  <c r="E29" i="3" l="1"/>
  <c r="E3" i="3"/>
  <c r="E5" i="3" s="1"/>
</calcChain>
</file>

<file path=xl/sharedStrings.xml><?xml version="1.0" encoding="utf-8"?>
<sst xmlns="http://schemas.openxmlformats.org/spreadsheetml/2006/main" count="639" uniqueCount="581">
  <si>
    <t>2022 Budget</t>
  </si>
  <si>
    <t>E 307-47000-600 Debt Service Principal</t>
  </si>
  <si>
    <t>E 307-47000-610 Debt Service Interest</t>
  </si>
  <si>
    <t>E 406-41400-500 Capital Outlay</t>
  </si>
  <si>
    <t>E 406-41540-300 Professional Services</t>
  </si>
  <si>
    <t>E 406-41540-301 Auditing and Acct g Services</t>
  </si>
  <si>
    <t>E 406-41941-500 Capital Outlay</t>
  </si>
  <si>
    <t>E 406-41942-500 Capital Outlay</t>
  </si>
  <si>
    <t>E 406-41944-500 Capital Outlay</t>
  </si>
  <si>
    <t>E 406-42200-500 Capital Outlay</t>
  </si>
  <si>
    <t>E 406-42500-243 Large Equipment</t>
  </si>
  <si>
    <t>E 406-43100-500 Capital Outlay</t>
  </si>
  <si>
    <t>E 406-43125-243 Large Equipment</t>
  </si>
  <si>
    <t>E 406-43160-500 Capital Outlay</t>
  </si>
  <si>
    <t>E 406-45172-720 Operating Transfers</t>
  </si>
  <si>
    <t>E 406-45200-243 Large Equipment</t>
  </si>
  <si>
    <t>E 406-49300-720 Operating Transfers</t>
  </si>
  <si>
    <t>E 406-49480-500 Capital Outlay</t>
  </si>
  <si>
    <t>R 302-43150-36200 Miscellaneous Revenues</t>
  </si>
  <si>
    <t>R 406-00000-31010 Current Ad Valorem Taxes</t>
  </si>
  <si>
    <t>R 406-00000-36210 Interest on Investments</t>
  </si>
  <si>
    <t>R 406-00000-36232 Gambling Contribution</t>
  </si>
  <si>
    <t>R 406-00000-39203 Transfer from Other Fund</t>
  </si>
  <si>
    <t>R 406-42200-31010 Current Ad Valorem Taxes</t>
  </si>
  <si>
    <t>R 406-42200-36232 Gambling Contribution</t>
  </si>
  <si>
    <t>R 602-00000-36101 Special Assessments</t>
  </si>
  <si>
    <t>R 602-00000-36300 GRANT PROCEEDS-USDA</t>
  </si>
  <si>
    <t>R 602-49000-36200 Miscellaneous Revenues</t>
  </si>
  <si>
    <t>R 602-49450-33422 Other State Aid Grants</t>
  </si>
  <si>
    <t>R 602-49450-36200 Miscellaneous Revenues</t>
  </si>
  <si>
    <t>R 602-49450-36210 Interest on Investments</t>
  </si>
  <si>
    <t>R 602-49450-37200 Sewer Sales</t>
  </si>
  <si>
    <t>R 602-49450-37250 Sewer Connection Fee</t>
  </si>
  <si>
    <t>R 602-49450-37260 Sewer Penalty</t>
  </si>
  <si>
    <t>R 602-49450-39201 Transfer from General Fund</t>
  </si>
  <si>
    <t>R 602-49450-39203 Transfer from Other Fund</t>
  </si>
  <si>
    <t>R 602-49490-36200 Miscellaneous Revenues</t>
  </si>
  <si>
    <t>CAPITAL FUND</t>
  </si>
  <si>
    <t>COUNTY 5</t>
  </si>
  <si>
    <t>SOUTH MAIN</t>
  </si>
  <si>
    <t>Rural Fire</t>
  </si>
  <si>
    <t>HISTORICAL FUND</t>
  </si>
  <si>
    <t>Total Budget</t>
  </si>
  <si>
    <t>General Fund Revenues</t>
  </si>
  <si>
    <t>General Fund Expenses</t>
  </si>
  <si>
    <t>Water Fund Revenue</t>
  </si>
  <si>
    <t>Water Fund Expenses</t>
  </si>
  <si>
    <t>Sewer Fund Revenue</t>
  </si>
  <si>
    <t>Sewer Fund Expenses</t>
  </si>
  <si>
    <t>Ambulance Fund Revenues</t>
  </si>
  <si>
    <t>Ambulance Fund Expenses</t>
  </si>
  <si>
    <t>Rural Fire Fund Revenues</t>
  </si>
  <si>
    <t>Rural Fire Fund Expenses</t>
  </si>
  <si>
    <t>Revolving Loan Revenues</t>
  </si>
  <si>
    <t>Revolving Loan Expenditures</t>
  </si>
  <si>
    <t>Historical Fund Revenues</t>
  </si>
  <si>
    <t>Historical Fund Expenses</t>
  </si>
  <si>
    <t>Fund 305 Revenues</t>
  </si>
  <si>
    <t>Fund 305 Expenitures</t>
  </si>
  <si>
    <t>County 5 Fund 407 Revenues</t>
  </si>
  <si>
    <t>County 5 Fund 407 Expenditures</t>
  </si>
  <si>
    <t>2023 Budget</t>
  </si>
  <si>
    <t>Dept</t>
  </si>
  <si>
    <t>YTD</t>
  </si>
  <si>
    <t>Department</t>
  </si>
  <si>
    <t>Ed's</t>
  </si>
  <si>
    <t>FIRST RESPONDER Revenue Budget</t>
  </si>
  <si>
    <t>HISTORICAL Fund Revenue</t>
  </si>
  <si>
    <t>Water Fund Revenues</t>
  </si>
  <si>
    <t>Water Fund Expenditures</t>
  </si>
  <si>
    <t>Capital Fund Expenditure Budget</t>
  </si>
  <si>
    <t>STORM SEWER Revenue</t>
  </si>
  <si>
    <t>Sewer Fund Expenditures</t>
  </si>
  <si>
    <t>Budget 2023</t>
  </si>
  <si>
    <t>YTD 2023</t>
  </si>
  <si>
    <t>2024 Budget</t>
  </si>
  <si>
    <t>2023 YTD</t>
  </si>
  <si>
    <t>E 101-00000-360  Insurance</t>
  </si>
  <si>
    <t>E 101-00000-720  Operating Transfers</t>
  </si>
  <si>
    <t>E 101-41110-106  Volunteer Employee Wages</t>
  </si>
  <si>
    <t>E 101-41110-122  Soc.Sec-Employeer Contribution</t>
  </si>
  <si>
    <t>E 101-41110-125  Medicare-Employer Contribution</t>
  </si>
  <si>
    <t>E 101-41110-300  Professional Services</t>
  </si>
  <si>
    <t>E 101-41110-330  Transportation &amp; Education</t>
  </si>
  <si>
    <t>E 101-41110-350  Printing &amp; Publishing</t>
  </si>
  <si>
    <t>E 101-41110-355  Dues</t>
  </si>
  <si>
    <t>E 101-41110-360  Insurance</t>
  </si>
  <si>
    <t>E 101-41110-430  Miscellaneous</t>
  </si>
  <si>
    <t>E 101-41400-101  Full-Time Employees Regular</t>
  </si>
  <si>
    <t>E 101-41400-103  Part-Time Employees</t>
  </si>
  <si>
    <t>E 101-41400-121  PERA - Employer Contribution</t>
  </si>
  <si>
    <t>E 101-41400-122  Soc.Sec-Employeer Contribution</t>
  </si>
  <si>
    <t>E 101-41400-125  Medicare-Employer Contribution</t>
  </si>
  <si>
    <t>E 101-41400-181  Website</t>
  </si>
  <si>
    <t>E 101-41400-190  Garbage</t>
  </si>
  <si>
    <t>E 101-41400-200  Office Supplies</t>
  </si>
  <si>
    <t>E 101-41400-220  Repair &amp; Maintenance Supplies</t>
  </si>
  <si>
    <t>E 101-41400-240  Small Tools and Minor Equip</t>
  </si>
  <si>
    <t>E 101-41400-321  Cellphone/Telephone</t>
  </si>
  <si>
    <t>E 101-41400-325  Internet Service</t>
  </si>
  <si>
    <t>E 101-41400-328  Service Contract</t>
  </si>
  <si>
    <t>E 101-41400-329  Lease</t>
  </si>
  <si>
    <t>E 101-41400-330  Transportation &amp; Education</t>
  </si>
  <si>
    <t>E 101-41400-350  Printing &amp; Publishing</t>
  </si>
  <si>
    <t>E 101-41400-355  Dues</t>
  </si>
  <si>
    <t>E 101-41400-360  Insurance</t>
  </si>
  <si>
    <t>E 101-41400-430  Miscellaneous</t>
  </si>
  <si>
    <t>E 101-41400-436  Contracted Services</t>
  </si>
  <si>
    <t>E 101-41410-210  Operating Supplies</t>
  </si>
  <si>
    <t>E 101-41410-330  Transportation &amp; Education</t>
  </si>
  <si>
    <t>E 101-41410-350  Printing &amp; Publishing</t>
  </si>
  <si>
    <t>E 101-41410-430  Miscellaneous</t>
  </si>
  <si>
    <t>E 101-41540-300  Professional Services</t>
  </si>
  <si>
    <t>E 101-41540-301  Auditing and Acct g Services</t>
  </si>
  <si>
    <t>E 101-41550-175  County Assess</t>
  </si>
  <si>
    <t>E 101-41550-350  Printing &amp; Publishing</t>
  </si>
  <si>
    <t>E 101-41550-430  Miscellaneous</t>
  </si>
  <si>
    <t>E 101-41600-300  Professional Services</t>
  </si>
  <si>
    <t>E 101-41700-103  Part-Time Employees</t>
  </si>
  <si>
    <t>E 101-41700-106  Volunteer Employee Wages</t>
  </si>
  <si>
    <t>E 101-41700-330  Transportation &amp; Education</t>
  </si>
  <si>
    <t>E 101-41700-350  Printing &amp; Publishing</t>
  </si>
  <si>
    <t>E 101-41700-430  Miscellaneous</t>
  </si>
  <si>
    <t>E 101-41941-103  Part-Time Employees</t>
  </si>
  <si>
    <t>E 101-41941-121  PERA - Employer Contribution</t>
  </si>
  <si>
    <t>E 101-41941-122  Soc.Sec-Employeer Contribution</t>
  </si>
  <si>
    <t>E 101-41941-125  Medicare-Employer Contribution</t>
  </si>
  <si>
    <t>E 101-41941-190  Garbage</t>
  </si>
  <si>
    <t>E 101-41941-211  Cleaning Supplies</t>
  </si>
  <si>
    <t>E 101-41941-220  Repair &amp; Maintenance Supplies</t>
  </si>
  <si>
    <t>E 101-41941-240  Small Tools and Minor Equip</t>
  </si>
  <si>
    <t>E 101-41941-243  Large Equipment</t>
  </si>
  <si>
    <t>E 101-41941-321  Cellphone/Telephone</t>
  </si>
  <si>
    <t>E 101-41941-325  Internet Service</t>
  </si>
  <si>
    <t>E 101-41941-328  Service Contract</t>
  </si>
  <si>
    <t>E 101-41941-330  Transportation &amp; Education</t>
  </si>
  <si>
    <t>E 101-41941-350  Printing &amp; Publishing</t>
  </si>
  <si>
    <t>E 101-41941-360  Insurance</t>
  </si>
  <si>
    <t>E 101-41941-381  Electricity</t>
  </si>
  <si>
    <t>E 101-41941-383  Heating Fuel</t>
  </si>
  <si>
    <t>E 101-41941-430  Miscellaneous</t>
  </si>
  <si>
    <t>E 101-41941-440  Property Tax</t>
  </si>
  <si>
    <t>E 101-41941-500  Capital Outlay</t>
  </si>
  <si>
    <t>E 101-41942-103  Part-Time Employees</t>
  </si>
  <si>
    <t>E 101-41942-121  PERA - Employer Contribution</t>
  </si>
  <si>
    <t>E 101-41942-190  Garbage</t>
  </si>
  <si>
    <t>E 101-41942-211  Cleaning Supplies</t>
  </si>
  <si>
    <t>E 101-41942-220  Repair &amp; Maintenance Supplies</t>
  </si>
  <si>
    <t>E 101-41942-360  Insurance</t>
  </si>
  <si>
    <t>E 101-41942-381  Electricity</t>
  </si>
  <si>
    <t>E 101-41942-383  Heating Fuel</t>
  </si>
  <si>
    <t>E 101-41942-430  Miscellaneous</t>
  </si>
  <si>
    <t>E 101-41944-103  Part-Time Employees</t>
  </si>
  <si>
    <t>E 101-41944-121  PERA - Employer Contribution</t>
  </si>
  <si>
    <t>E 101-41944-122  Soc.Sec-Employeer Contribution</t>
  </si>
  <si>
    <t>E 101-41944-125  Medicare-Employer Contribution</t>
  </si>
  <si>
    <t>E 101-41944-210  Operating Supplies</t>
  </si>
  <si>
    <t>E 101-41944-220  Repair &amp; Maintenance Supplies</t>
  </si>
  <si>
    <t>E 101-41944-221  Equipment Repair &amp; Maintenance</t>
  </si>
  <si>
    <t>E 101-41944-240  Small Tools and Minor Equip</t>
  </si>
  <si>
    <t>E 101-41944-321  Cellphone/Telephone</t>
  </si>
  <si>
    <t>E 101-41944-330  Transportation &amp; Education</t>
  </si>
  <si>
    <t>E 101-41944-360  Insurance</t>
  </si>
  <si>
    <t>E 101-41944-381  Electricity</t>
  </si>
  <si>
    <t>E 101-41944-383  Heating Fuel</t>
  </si>
  <si>
    <t>E 101-41944-430  Miscellaneous</t>
  </si>
  <si>
    <t>E 101-41944-500  Capital Outlay</t>
  </si>
  <si>
    <t>E 101-41950-181  Website</t>
  </si>
  <si>
    <t>E 101-41950-240  Small Tools and Minor Equip</t>
  </si>
  <si>
    <t>E 101-41950-243  Large Equipment</t>
  </si>
  <si>
    <t>E 101-41950-350  Printing &amp; Publishing</t>
  </si>
  <si>
    <t>E 101-41950-355  Dues</t>
  </si>
  <si>
    <t>E 101-41950-430  Miscellaneous</t>
  </si>
  <si>
    <t>E 101-42100-436  Contracted Services</t>
  </si>
  <si>
    <t>E 101-42200-103  Part-Time Employees</t>
  </si>
  <si>
    <t>E 101-42200-106  Volunteer Employee Wages</t>
  </si>
  <si>
    <t>E 101-42200-121  PERA - Employer Contribution</t>
  </si>
  <si>
    <t>E 101-42200-122  Soc.Sec-Employeer Contribution</t>
  </si>
  <si>
    <t>E 101-42200-125  Medicare-Employer Contribution</t>
  </si>
  <si>
    <t>E 101-42200-200  Office Supplies</t>
  </si>
  <si>
    <t>E 101-42200-212  Motor Fuels</t>
  </si>
  <si>
    <t>E 101-42200-216  Chemicals and Chem Products</t>
  </si>
  <si>
    <t>E 101-42200-220  Repair &amp; Maintenance Supplies</t>
  </si>
  <si>
    <t>E 101-42200-240  Small Tools and Minor Equip</t>
  </si>
  <si>
    <t>E 101-42200-243  Large Equipment</t>
  </si>
  <si>
    <t>E 101-42200-300  Professional Services</t>
  </si>
  <si>
    <t>E 101-42200-301  Auditing and Acct g Services</t>
  </si>
  <si>
    <t>E 101-42200-307  Fire State Aid</t>
  </si>
  <si>
    <t>E 101-42200-321  Cellphone/Telephone</t>
  </si>
  <si>
    <t>E 101-42200-323  Radios &amp; Pagers</t>
  </si>
  <si>
    <t>E 101-42200-325  Internet Service</t>
  </si>
  <si>
    <t>E 101-42200-330  Transportation &amp; Education</t>
  </si>
  <si>
    <t>E 101-42200-350  Printing &amp; Publishing</t>
  </si>
  <si>
    <t>E 101-42200-355  Dues</t>
  </si>
  <si>
    <t>E 101-42200-360  Insurance</t>
  </si>
  <si>
    <t>E 101-42200-381  Electricity</t>
  </si>
  <si>
    <t>E 101-42200-383  Heating Fuel</t>
  </si>
  <si>
    <t>E 101-42200-430  Miscellaneous</t>
  </si>
  <si>
    <t>E 101-42200-436  Contracted Services</t>
  </si>
  <si>
    <t>E 101-42200-490  Contributions</t>
  </si>
  <si>
    <t>E 101-42200-500  Capital Outlay</t>
  </si>
  <si>
    <t>E 101-42200-720  Operating Transfers</t>
  </si>
  <si>
    <t>E 101-42500-106  Volunteer Employee Wages</t>
  </si>
  <si>
    <t>E 101-42500-321  Cellphone/Telephone</t>
  </si>
  <si>
    <t>E 101-42500-360  Insurance</t>
  </si>
  <si>
    <t>E 101-42500-381  Electricity</t>
  </si>
  <si>
    <t>E 101-42500-430  Miscellaneous</t>
  </si>
  <si>
    <t>E 101-43100-103  Part-Time Employees</t>
  </si>
  <si>
    <t>E 101-43100-121  PERA - Employer Contribution</t>
  </si>
  <si>
    <t>E 101-43100-122  Soc.Sec-Employeer Contribution</t>
  </si>
  <si>
    <t>E 101-43100-125  Medicare-Employer Contribution</t>
  </si>
  <si>
    <t>E 101-43100-180  Administrative Fees</t>
  </si>
  <si>
    <t>E 101-43100-210  Operating Supplies</t>
  </si>
  <si>
    <t>E 101-43100-212  Motor Fuels</t>
  </si>
  <si>
    <t>E 101-43100-224  Street Repair &amp; Maintenance</t>
  </si>
  <si>
    <t>E 101-43100-240  Small Tools and Minor Equip</t>
  </si>
  <si>
    <t>E 101-43100-243  Large Equipment</t>
  </si>
  <si>
    <t>E 101-43100-300  Professional Services</t>
  </si>
  <si>
    <t>E 101-43100-330  Transportation &amp; Education</t>
  </si>
  <si>
    <t>E 101-43100-350  Printing &amp; Publishing</t>
  </si>
  <si>
    <t>E 101-43100-360  Insurance</t>
  </si>
  <si>
    <t>E 101-43100-430  Miscellaneous</t>
  </si>
  <si>
    <t>E 101-43100-500  Capital Outlay</t>
  </si>
  <si>
    <t>E 101-43125-103  Part-Time Employees</t>
  </si>
  <si>
    <t>E 101-43125-121  PERA - Employer Contribution</t>
  </si>
  <si>
    <t>E 101-43125-122  Soc.Sec-Employeer Contribution</t>
  </si>
  <si>
    <t>E 101-43125-125  Medicare-Employer Contribution</t>
  </si>
  <si>
    <t>E 101-43125-210  Operating Supplies</t>
  </si>
  <si>
    <t>E 101-43125-212  Motor Fuels</t>
  </si>
  <si>
    <t>E 101-43125-221  Equipment Repair &amp; Maintenance</t>
  </si>
  <si>
    <t>E 101-43125-243  Large Equipment</t>
  </si>
  <si>
    <t>E 101-43125-300  Professional Services</t>
  </si>
  <si>
    <t>E 101-43125-360  Insurance</t>
  </si>
  <si>
    <t>E 101-43125-430  Miscellaneous</t>
  </si>
  <si>
    <t>E 101-43125-500  Capital Outlay</t>
  </si>
  <si>
    <t>E 101-43126-103  Part-Time Employees</t>
  </si>
  <si>
    <t>E 101-43126-121  PERA - Employer Contribution</t>
  </si>
  <si>
    <t>E 101-43126-122  Soc.Sec-Employeer Contribution</t>
  </si>
  <si>
    <t>E 101-43126-125  Medicare-Employer Contribution</t>
  </si>
  <si>
    <t>E 101-43150-220  Repair &amp; Maintenance Supplies</t>
  </si>
  <si>
    <t>E 101-43160-121  PERA - Employer Contribution</t>
  </si>
  <si>
    <t>E 101-43160-122  Soc.Sec-Employeer Contribution</t>
  </si>
  <si>
    <t>E 101-43160-125  Medicare-Employer Contribution</t>
  </si>
  <si>
    <t>E 101-43160-212  Motor Fuels</t>
  </si>
  <si>
    <t>E 101-43160-220  Repair &amp; Maintenance Supplies</t>
  </si>
  <si>
    <t>E 101-43160-221  Equipment Repair &amp; Maintenance</t>
  </si>
  <si>
    <t>E 101-43160-240  Small Tools and Minor Equip</t>
  </si>
  <si>
    <t>E 101-43160-243  Large Equipment</t>
  </si>
  <si>
    <t>E 101-43160-381  Electricity</t>
  </si>
  <si>
    <t>E 101-43160-430  Miscellaneous</t>
  </si>
  <si>
    <t>E 101-43200-436  Contracted Services</t>
  </si>
  <si>
    <t>E 101-43260-103  Part-Time Employees</t>
  </si>
  <si>
    <t>E 101-43260-121  PERA - Employer Contribution</t>
  </si>
  <si>
    <t>E 101-43260-122  Soc.Sec-Employeer Contribution</t>
  </si>
  <si>
    <t>E 101-43260-125  Medicare-Employer Contribution</t>
  </si>
  <si>
    <t>E 101-43260-430  Miscellaneous</t>
  </si>
  <si>
    <t>E 101-45128-210  Operating Supplies</t>
  </si>
  <si>
    <t>E 101-45128-240  Small Tools and Minor Equip</t>
  </si>
  <si>
    <t>E 101-45128-243  Large Equipment</t>
  </si>
  <si>
    <t>E 101-45128-360  Insurance</t>
  </si>
  <si>
    <t>E 101-45128-430  Miscellaneous</t>
  </si>
  <si>
    <t>E 101-45200-103  Part-Time Employees</t>
  </si>
  <si>
    <t>E 101-45200-121  PERA - Employer Contribution</t>
  </si>
  <si>
    <t>E 101-45200-122  Soc.Sec-Employeer Contribution</t>
  </si>
  <si>
    <t>E 101-45200-125  Medicare-Employer Contribution</t>
  </si>
  <si>
    <t>E 101-45200-212  Motor Fuels</t>
  </si>
  <si>
    <t>E 101-45200-220  Repair &amp; Maintenance Supplies</t>
  </si>
  <si>
    <t>E 101-45200-240  Small Tools and Minor Equip</t>
  </si>
  <si>
    <t>E 101-45200-300  Professional Services</t>
  </si>
  <si>
    <t>E 101-45200-360  Insurance</t>
  </si>
  <si>
    <t>E 101-45200-381  Electricity</t>
  </si>
  <si>
    <t>E 101-45200-430  Miscellaneous</t>
  </si>
  <si>
    <t>E 101-45200-440  Property Tax</t>
  </si>
  <si>
    <t>E 101-45200-500  Capital Outlay</t>
  </si>
  <si>
    <t>E 101-45204-212  Motor Fuels</t>
  </si>
  <si>
    <t>E 101-45204-430  Miscellaneous</t>
  </si>
  <si>
    <t>E 101-49000-300  Professional Services</t>
  </si>
  <si>
    <t>E 101-49300-720  Operating Transfers</t>
  </si>
  <si>
    <t>E 230-41540-300  Professional Services</t>
  </si>
  <si>
    <t>E 230-41540-301  Auditing and Acct g Services</t>
  </si>
  <si>
    <t>E 230-42153-106  Volunteer Employee Wages</t>
  </si>
  <si>
    <t>E 230-42153-122  Soc.Sec-Employeer Contribution</t>
  </si>
  <si>
    <t>E 230-42153-125  Medicare-Employer Contribution</t>
  </si>
  <si>
    <t>E 230-42153-210  Operating Supplies</t>
  </si>
  <si>
    <t>E 230-42153-212  Motor Fuels</t>
  </si>
  <si>
    <t>E 230-42153-220  Repair &amp; Maintenance Supplies</t>
  </si>
  <si>
    <t>E 230-42153-240  Small Tools and Minor Equip</t>
  </si>
  <si>
    <t>E 230-42153-243  Large Equipment</t>
  </si>
  <si>
    <t>E 230-42153-300  Professional Services</t>
  </si>
  <si>
    <t>E 230-42153-323  Radios &amp; Pagers</t>
  </si>
  <si>
    <t>E 230-42153-330  Transportation &amp; Education</t>
  </si>
  <si>
    <t>E 230-42153-350  Printing &amp; Publishing</t>
  </si>
  <si>
    <t>E 230-42153-355  Dues</t>
  </si>
  <si>
    <t>E 230-42153-360  Insurance</t>
  </si>
  <si>
    <t>E 230-42153-430  Miscellaneous</t>
  </si>
  <si>
    <t>E 230-42153-436  Contracted Services</t>
  </si>
  <si>
    <t>E 230-42153-500  Capital Outlay</t>
  </si>
  <si>
    <t>First Responder Expeniture Budget</t>
  </si>
  <si>
    <t>E 240-41540-300  Professional Services</t>
  </si>
  <si>
    <t>E 240-42200-106  Volunteer Employee Wages</t>
  </si>
  <si>
    <t>E 240-42200-121  PERA - Employer Contribution</t>
  </si>
  <si>
    <t>E 240-42200-122  Soc.Sec-Employeer Contribution</t>
  </si>
  <si>
    <t>E 240-42200-125  Medicare-Employer Contribution</t>
  </si>
  <si>
    <t>E 240-42200-200  Office Supplies</t>
  </si>
  <si>
    <t>E 240-42200-212  Motor Fuels</t>
  </si>
  <si>
    <t>E 240-42200-216  Chemicals and Chem Products</t>
  </si>
  <si>
    <t>E 240-42200-220  Repair &amp; Maintenance Supplies</t>
  </si>
  <si>
    <t>E 240-42200-221  Equipment Repair &amp; Maintenance</t>
  </si>
  <si>
    <t>E 240-42200-240  Small Tools and Minor Equip</t>
  </si>
  <si>
    <t>E 240-42200-300  Professional Services</t>
  </si>
  <si>
    <t>E 240-42200-301  Auditing and Acct g Services</t>
  </si>
  <si>
    <t>E 240-42200-321  Cellphone/Telephone</t>
  </si>
  <si>
    <t>E 240-42200-323  Radios &amp; Pagers</t>
  </si>
  <si>
    <t>E 240-42200-325  Internet Service</t>
  </si>
  <si>
    <t>E 240-42200-330  Transportation &amp; Education</t>
  </si>
  <si>
    <t>E 240-42200-350  Printing &amp; Publishing</t>
  </si>
  <si>
    <t>E 240-42200-355  Dues</t>
  </si>
  <si>
    <t>E 240-42200-360  Insurance</t>
  </si>
  <si>
    <t>E 240-42200-381  Electricity</t>
  </si>
  <si>
    <t>E 240-42200-383  Heating Fuel</t>
  </si>
  <si>
    <t>E 240-42200-430  Miscellaneous</t>
  </si>
  <si>
    <t>E 240-42200-436  Contracted Services</t>
  </si>
  <si>
    <t>E 240-42200-490  Contributions</t>
  </si>
  <si>
    <t>E 240-42200-500  Capital Outlay</t>
  </si>
  <si>
    <t>E 240-42200-720  Operating Transfers</t>
  </si>
  <si>
    <t>Rural Fire Revenue Budget</t>
  </si>
  <si>
    <t>E 250-41600-300  Professional Services</t>
  </si>
  <si>
    <t>E 250-46500-490  Contributions</t>
  </si>
  <si>
    <t>REVOLVING LOAN EXPENDITURE</t>
  </si>
  <si>
    <t>E 260-45172-103  Part-Time Employees</t>
  </si>
  <si>
    <t>E 260-45172-106  Volunteer Employee Wages</t>
  </si>
  <si>
    <t>E 260-45172-190  Garbage</t>
  </si>
  <si>
    <t>E 260-45172-210  Operating Supplies</t>
  </si>
  <si>
    <t>E 260-45172-211  Cleaning Supplies</t>
  </si>
  <si>
    <t>E 260-45172-220  Repair &amp; Maintenance Supplies</t>
  </si>
  <si>
    <t>E 260-45172-221  Equipment Repair &amp; Maintenance</t>
  </si>
  <si>
    <t>E 260-45172-300  Professional Services</t>
  </si>
  <si>
    <t>E 260-45172-301  Auditing and Acct g Services</t>
  </si>
  <si>
    <t>E 260-45172-350  Printing &amp; Publishing</t>
  </si>
  <si>
    <t>E 260-45172-360  Insurance</t>
  </si>
  <si>
    <t>E 260-45172-381  Electricity</t>
  </si>
  <si>
    <t>E 260-45172-383  Heating Fuel</t>
  </si>
  <si>
    <t>E 260-45172-430  Miscellaneous</t>
  </si>
  <si>
    <t>E 260-45176-103  Part-Time Employees</t>
  </si>
  <si>
    <t>E 260-45176-106  Volunteer Employee Wages</t>
  </si>
  <si>
    <t>E 260-45176-122  Soc.Sec-Employeer Contribution</t>
  </si>
  <si>
    <t>E 260-45176-125  Medicare-Employer Contribution</t>
  </si>
  <si>
    <t>E 260-45176-160  Permit</t>
  </si>
  <si>
    <t>E 260-45176-181  Website</t>
  </si>
  <si>
    <t>E 260-45176-210  Operating Supplies</t>
  </si>
  <si>
    <t>E 260-45176-211  Cleaning Supplies</t>
  </si>
  <si>
    <t>E 260-45176-220  Repair &amp; Maintenance Supplies</t>
  </si>
  <si>
    <t>E 260-45176-221  Equipment Repair &amp; Maintenance</t>
  </si>
  <si>
    <t>E 260-45176-300  Professional Services</t>
  </si>
  <si>
    <t>E 260-45176-301  Auditing and Acct g Services</t>
  </si>
  <si>
    <t>E 260-45176-325  Internet Service</t>
  </si>
  <si>
    <t>E 260-45176-350  Printing &amp; Publishing</t>
  </si>
  <si>
    <t>E 260-45176-360  Insurance</t>
  </si>
  <si>
    <t>E 260-45176-381  Electricity</t>
  </si>
  <si>
    <t>E 260-45176-383  Heating Fuel</t>
  </si>
  <si>
    <t>E 260-45176-430  Miscellaneous</t>
  </si>
  <si>
    <t>E 260-45176-436  Contracted Services</t>
  </si>
  <si>
    <t>E 260-45176-450  License</t>
  </si>
  <si>
    <t>E 260-45176-500  Capital Outlay</t>
  </si>
  <si>
    <t>E 305-47000-600  Debt Service Principal</t>
  </si>
  <si>
    <t>E 305-47000-610  Debt Service Interest</t>
  </si>
  <si>
    <t>2024YTD</t>
  </si>
  <si>
    <t>E 601-41540-300  Professional Services</t>
  </si>
  <si>
    <t>E 601-41540-301  Auditing and Acct g Services</t>
  </si>
  <si>
    <t>E 601-43125-212  Motor Fuels</t>
  </si>
  <si>
    <t>E 601-47000-600  Debt Service Principal</t>
  </si>
  <si>
    <t>E 601-47000-610  Debt Service Interest</t>
  </si>
  <si>
    <t>E 601-49400-160  Permit</t>
  </si>
  <si>
    <t>E 601-49400-200  Office Supplies</t>
  </si>
  <si>
    <t>E 601-49400-303  Engineering Fees</t>
  </si>
  <si>
    <t>E 601-49400-355  Dues</t>
  </si>
  <si>
    <t>E 601-49400-455  Meter Dep Int</t>
  </si>
  <si>
    <t>E 601-49410-220  Repair &amp; Maintenance Supplies</t>
  </si>
  <si>
    <t>E 601-49410-381  Electricity</t>
  </si>
  <si>
    <t>E 601-49410-436  Contracted Services</t>
  </si>
  <si>
    <t>E 601-49420-216  Chemicals and Chem Products</t>
  </si>
  <si>
    <t>E 601-49420-430  Miscellaneous</t>
  </si>
  <si>
    <t>E 601-49430-101  Full-Time Employees Regular</t>
  </si>
  <si>
    <t>E 601-49430-103  Part-Time Employees</t>
  </si>
  <si>
    <t>E 601-49430-121  PERA - Employer Contribution</t>
  </si>
  <si>
    <t>E 601-49430-122  Soc.Sec-Employeer Contribution</t>
  </si>
  <si>
    <t>E 601-49430-125  Medicare-Employer Contribution</t>
  </si>
  <si>
    <t>E 601-49430-220  Repair &amp; Maintenance Supplies</t>
  </si>
  <si>
    <t>E 601-49430-221  Equipment Repair &amp; Maintenance</t>
  </si>
  <si>
    <t>E 601-49430-240  Small Tools and Minor Equip</t>
  </si>
  <si>
    <t>E 601-49430-245  Water Connection Fee</t>
  </si>
  <si>
    <t>E 601-49430-328  Service Contract</t>
  </si>
  <si>
    <t>E 601-49430-330  Transportation &amp; Education</t>
  </si>
  <si>
    <t>E 601-49430-355  Dues</t>
  </si>
  <si>
    <t>E 601-49430-360  Insurance</t>
  </si>
  <si>
    <t>E 601-49430-383  Heating Fuel</t>
  </si>
  <si>
    <t>E 601-49430-430  Miscellaneous</t>
  </si>
  <si>
    <t>E 601-49440-200  Office Supplies</t>
  </si>
  <si>
    <t>E 601-49440-210  Operating Supplies</t>
  </si>
  <si>
    <t>E 601-49440-300  Professional Services</t>
  </si>
  <si>
    <t>E 601-49440-328  Service Contract</t>
  </si>
  <si>
    <t>E 601-49440-430  Miscellaneous</t>
  </si>
  <si>
    <t>E 601-49440-500  Capital Outlay</t>
  </si>
  <si>
    <t>E 601-49440-720  Operating Transfers</t>
  </si>
  <si>
    <t>E 601-49500-630  Gain or Loss of Assets</t>
  </si>
  <si>
    <t>E 601-49970-420  Depreciation</t>
  </si>
  <si>
    <t>E 602-41540-300  Professional Services</t>
  </si>
  <si>
    <t>E 602-41540-301  Auditing and Acct g Services</t>
  </si>
  <si>
    <t>E 602-49000-500  Capital Outlay</t>
  </si>
  <si>
    <t>E 602-49000-600  Debt Service Principal</t>
  </si>
  <si>
    <t>E 602-49000-610  Debt Service Interest</t>
  </si>
  <si>
    <t>E 602-49430-212  Motor Fuels</t>
  </si>
  <si>
    <t>E 602-49450-200  Office Supplies</t>
  </si>
  <si>
    <t>E 602-49450-300  Professional Services</t>
  </si>
  <si>
    <t>E 602-49450-303  Engineering Fees</t>
  </si>
  <si>
    <t>E 602-49450-350  Printing &amp; Publishing</t>
  </si>
  <si>
    <t>E 602-49450-430  Miscellaneous</t>
  </si>
  <si>
    <t>E 602-49480-101  Full-Time Employees Regular</t>
  </si>
  <si>
    <t>E 602-49480-103  Part-Time Employees</t>
  </si>
  <si>
    <t>E 602-49480-121  PERA - Employer Contribution</t>
  </si>
  <si>
    <t>E 602-49480-122  Soc.Sec-Employeer Contribution</t>
  </si>
  <si>
    <t>E 602-49480-125  Medicare-Employer Contribution</t>
  </si>
  <si>
    <t>E 602-49480-130  Insurance-Employer Paid</t>
  </si>
  <si>
    <t>E 602-49480-140  Health Savings-Employer Paid</t>
  </si>
  <si>
    <t>E 602-49480-160  Permit</t>
  </si>
  <si>
    <t>E 602-49480-170  Filing Fees</t>
  </si>
  <si>
    <t>E 602-49480-216  Chemicals and Chem Products</t>
  </si>
  <si>
    <t>E 602-49480-220  Repair &amp; Maintenance Supplies</t>
  </si>
  <si>
    <t>E 602-49480-221  Equipment Repair &amp; Maintenance</t>
  </si>
  <si>
    <t>E 602-49480-240  Small Tools and Minor Equip</t>
  </si>
  <si>
    <t>E 602-49480-243  Large Equipment</t>
  </si>
  <si>
    <t>E 602-49480-300  Professional Services</t>
  </si>
  <si>
    <t>E 602-49480-321  Cellphone/Telephone</t>
  </si>
  <si>
    <t>E 602-49480-325  Internet Service</t>
  </si>
  <si>
    <t>E 602-49480-328  Service Contract</t>
  </si>
  <si>
    <t>E 602-49480-330  Transportation &amp; Education</t>
  </si>
  <si>
    <t>E 602-49480-333  Waste Disposal</t>
  </si>
  <si>
    <t>E 602-49480-360  Insurance</t>
  </si>
  <si>
    <t>E 602-49480-381  Electricity</t>
  </si>
  <si>
    <t>E 602-49480-383  Heating Fuel</t>
  </si>
  <si>
    <t>E 602-49480-430  Miscellaneous</t>
  </si>
  <si>
    <t>E 602-49480-436  Contracted Services</t>
  </si>
  <si>
    <t>E 602-49480-450  License</t>
  </si>
  <si>
    <t>E 602-49480-500  Capital Outlay</t>
  </si>
  <si>
    <t>E 602-49490-101  Full-Time Employees Regular</t>
  </si>
  <si>
    <t>E 602-49490-103  Part-Time Employees</t>
  </si>
  <si>
    <t>E 602-49490-121  PERA - Employer Contribution</t>
  </si>
  <si>
    <t>E 602-49490-122  Soc.Sec-Employeer Contribution</t>
  </si>
  <si>
    <t>E 602-49490-125  Medicare-Employer Contribution</t>
  </si>
  <si>
    <t>E 602-49490-200  Office Supplies</t>
  </si>
  <si>
    <t>E 602-49490-300  Professional Services</t>
  </si>
  <si>
    <t>E 602-49490-328  Service Contract</t>
  </si>
  <si>
    <t>E 602-49490-430  Miscellaneous</t>
  </si>
  <si>
    <t>Revenue Descriptions</t>
  </si>
  <si>
    <t>R 101-43200-34403  Garbage Collection Charges</t>
  </si>
  <si>
    <t>R 101-43100-33422  Other State Aid Grants</t>
  </si>
  <si>
    <t>R 101-42700-32240  Animal License</t>
  </si>
  <si>
    <t>R 101-42500-36200  Miscellaneous Revenues</t>
  </si>
  <si>
    <t>R 101-42200-36240  Refunds and Reimbursements</t>
  </si>
  <si>
    <t>R 101-42200-36232  Gambling Contribution</t>
  </si>
  <si>
    <t>R 101-42200-36230  Contributions and Donations</t>
  </si>
  <si>
    <t>R 101-42200-36200  Miscellaneous Revenues</t>
  </si>
  <si>
    <t>R 101-42200-34213  Fire Truck</t>
  </si>
  <si>
    <t>R 101-42200-34202  Fire Calls</t>
  </si>
  <si>
    <t>R 101-42200-33422  Other State Aid Grants</t>
  </si>
  <si>
    <t>R 101-42200-33420  Insurance Premium Tax-Fire</t>
  </si>
  <si>
    <t>R 101-42200-31010  Current Ad Valorem Taxes</t>
  </si>
  <si>
    <t>R 101-41950-36230  Contributions and Donations</t>
  </si>
  <si>
    <t>R 101-41942-36240  Refunds and Reimbursements</t>
  </si>
  <si>
    <t>R 101-41942-36200  Miscellaneous Revenues</t>
  </si>
  <si>
    <t>R 101-41941-36240  Refunds and Reimbursements</t>
  </si>
  <si>
    <t>R 101-41941-36230  Contributions and Donations</t>
  </si>
  <si>
    <t>R 101-41941-36200  Miscellaneous Revenues</t>
  </si>
  <si>
    <t>R 101-41941-34101  Hall Rent Revenue</t>
  </si>
  <si>
    <t>R 101-41700-33000  PERMIT FEES</t>
  </si>
  <si>
    <t>R 101-41410-36240  Refunds and Reimbursements</t>
  </si>
  <si>
    <t>R 101-41410-36200  Miscellaneous Revenues</t>
  </si>
  <si>
    <t>R 101-41400-36240  Refunds and Reimbursements</t>
  </si>
  <si>
    <t>R 101-41400-36200  Miscellaneous Revenues</t>
  </si>
  <si>
    <t>R 101-00000-39203  Transfer from Other Fund</t>
  </si>
  <si>
    <t>R 101-00000-36240  Refunds and Reimbursements</t>
  </si>
  <si>
    <t>R 101-00000-36230  Contributions and Donations</t>
  </si>
  <si>
    <t>R 101-00000-36210  Interest on Investments</t>
  </si>
  <si>
    <t>R 101-00000-36200  Miscellaneous Revenues</t>
  </si>
  <si>
    <t>R 101-00000-36102  Special Assem t Pen&amp;Interest</t>
  </si>
  <si>
    <t>R 101-00000-36101  Special Assessments</t>
  </si>
  <si>
    <t>R 101-00000-35101  Court Fines</t>
  </si>
  <si>
    <t>R 101-00000-34101  Hall Rent Revenue</t>
  </si>
  <si>
    <t>R 101-00000-33422  Other State Aid Grants</t>
  </si>
  <si>
    <t>R 101-00000-33401  Local Government Aid</t>
  </si>
  <si>
    <t>R 101-00000-33110  Federal Revenue</t>
  </si>
  <si>
    <t>R 101-00000-32261  Dance Permit</t>
  </si>
  <si>
    <t>R 101-00000-32113  Liquor License</t>
  </si>
  <si>
    <t>R 101-00000-31010  Current Ad Valorem Taxes</t>
  </si>
  <si>
    <t>R 230-00000-31010  Current Ad Valorem Taxes</t>
  </si>
  <si>
    <t>R 230-42153-33620  Fillmore County Grants/Aid</t>
  </si>
  <si>
    <t>R 230-42153-34205  Ambulance Calls</t>
  </si>
  <si>
    <t>R 230-42153-34212  Fire Contracts</t>
  </si>
  <si>
    <t>R 230-42153-34950  Charges for Misc. Services</t>
  </si>
  <si>
    <t>R 230-42153-36200  Miscellaneous Revenues</t>
  </si>
  <si>
    <t>R 230-42153-36210  Interest on Investments</t>
  </si>
  <si>
    <t>R 230-42153-36230  Contributions and Donations</t>
  </si>
  <si>
    <t>R 230-42153-36240  Refunds and Reimbursements</t>
  </si>
  <si>
    <t>R 230-42153-39201  Transfer from General Fund</t>
  </si>
  <si>
    <t>R 240-42200-33422  Other State Aid Grants</t>
  </si>
  <si>
    <t>R 240-42200-34202  Fire Calls</t>
  </si>
  <si>
    <t>R 240-42200-34212  Fire Contracts</t>
  </si>
  <si>
    <t>R 240-42200-34213  Fire Truck</t>
  </si>
  <si>
    <t>R 240-42200-36200  Miscellaneous Revenues</t>
  </si>
  <si>
    <t>R 240-42200-36210  Interest on Investments</t>
  </si>
  <si>
    <t>R 240-42200-36230  Contributions and Donations</t>
  </si>
  <si>
    <t>R 240-42200-36232  Gambling Contribution</t>
  </si>
  <si>
    <t>R 240-42200-36240  Refunds and Reimbursements</t>
  </si>
  <si>
    <t>R 240-42200-39201  Transfer from General Fund</t>
  </si>
  <si>
    <t>R 240-49430-39310  G.O. Bond Proceeds</t>
  </si>
  <si>
    <t>R 250-46500-36200  Miscellaneous Revenues</t>
  </si>
  <si>
    <t>R 250-46500-36210  Interest on Investments</t>
  </si>
  <si>
    <t>R 250-46500-36250  Revolving Loan Payments</t>
  </si>
  <si>
    <t>R 260-45176-39201  Transfer from General Fund</t>
  </si>
  <si>
    <t>R 260-45176-36240  Refunds and Reimbursements</t>
  </si>
  <si>
    <t>R 260-45176-36200  Miscellaneous Revenues</t>
  </si>
  <si>
    <t>R 260-45176-34101  Hall Rent Revenue</t>
  </si>
  <si>
    <t>R 260-45172-39203  Transfer from Other Fund</t>
  </si>
  <si>
    <t>R 260-45172-33422  Other State Aid Grants</t>
  </si>
  <si>
    <t>Jail Expenditure</t>
  </si>
  <si>
    <t>Total Expenditures for Historical Fund</t>
  </si>
  <si>
    <t>R 305-00000-31010  Current Ad Valorem Taxes</t>
  </si>
  <si>
    <t>R 305-00000-36101  Special Assessments</t>
  </si>
  <si>
    <t>R 305-47000-31010  Current Ad Valorem Taxes</t>
  </si>
  <si>
    <t>R 307-00000-31010  Current Ad Valorem Taxes</t>
  </si>
  <si>
    <t>R 307-00000-36101  Special Assessments</t>
  </si>
  <si>
    <t>R 307-43100-36101  Special Assessments</t>
  </si>
  <si>
    <t>R 601-49300-39203  Transfer from Other Fund</t>
  </si>
  <si>
    <t>R 601-49400-33422  Other State Aid Grants</t>
  </si>
  <si>
    <t>R 601-49400-36200  Miscellaneous Revenues</t>
  </si>
  <si>
    <t>R 601-49400-36210  Interest on Investments</t>
  </si>
  <si>
    <t>R 601-49400-37100  Water Sales</t>
  </si>
  <si>
    <t>R 601-49400-37150  Water Connection Fee</t>
  </si>
  <si>
    <t>R 601-49400-37160  Water Penalty</t>
  </si>
  <si>
    <t>R 601-49400-37170  Undistributed Receipts</t>
  </si>
  <si>
    <t>R 601-49430-36240  Refunds and Reimbursements</t>
  </si>
  <si>
    <t>R 601-49450-37150  Water Connection Fee</t>
  </si>
  <si>
    <t>SEWER Fund Revenues</t>
  </si>
  <si>
    <t>General Fund Expenditure Descriptions</t>
  </si>
  <si>
    <t>E 101-41941-221  Equipment Repair &amp; Main.</t>
  </si>
  <si>
    <t>E 101-41942-122  Soc.Sec-Employeer C</t>
  </si>
  <si>
    <t>E 101-41942-125  Medicare-Employer</t>
  </si>
  <si>
    <t>E 101-41942-221  Equipment Repair &amp; Maint</t>
  </si>
  <si>
    <t>E 101-42200-221  Equipment Repair &amp; Maint</t>
  </si>
  <si>
    <t>E 101-42500-122  Soc.Sec-Employeer Co</t>
  </si>
  <si>
    <t>E 101-42500-125  Medicare-Employer Cont</t>
  </si>
  <si>
    <t>E 101-42500-221  Equipment Repair &amp; Maint</t>
  </si>
  <si>
    <t>E 101-43100-221  Equipment Repair &amp; Maint</t>
  </si>
  <si>
    <t>Expenditures</t>
  </si>
  <si>
    <t>Revenues</t>
  </si>
  <si>
    <t xml:space="preserve">patrick </t>
  </si>
  <si>
    <t>patrick</t>
  </si>
  <si>
    <t>Becky</t>
  </si>
  <si>
    <t>john &amp; Duane</t>
  </si>
  <si>
    <t>John &amp; LuAnn</t>
  </si>
  <si>
    <t>e 240-42200</t>
  </si>
  <si>
    <t>split zero turn and sidewalks</t>
  </si>
  <si>
    <t>6000 to sewer 1000 to historical</t>
  </si>
  <si>
    <t>crack filling &amp; sealing</t>
  </si>
  <si>
    <t>to sewer</t>
  </si>
  <si>
    <t>6000 from general</t>
  </si>
  <si>
    <t>10,000 from water</t>
  </si>
  <si>
    <t>Public safety grant</t>
  </si>
  <si>
    <t>trees</t>
  </si>
  <si>
    <t>Ellen</t>
  </si>
  <si>
    <t>E 101-46500-500  Capitol Outlay</t>
  </si>
  <si>
    <t>land Purchase</t>
  </si>
  <si>
    <t>General Fund</t>
  </si>
  <si>
    <t>First Responders</t>
  </si>
  <si>
    <t>Option A 2024</t>
  </si>
  <si>
    <t>605 South Main</t>
  </si>
  <si>
    <t>407 County 5</t>
  </si>
  <si>
    <t>Option B 2024</t>
  </si>
  <si>
    <t>Levy Increase</t>
  </si>
  <si>
    <t>Option C 2024</t>
  </si>
  <si>
    <t>garage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</si>
</sst>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Tahoma"/>
    </font>
    <font>
      <b/>
      <sz val="11"/>
      <color indexed="8"/>
      <name val="Arial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6">
    <xf numFmtId="0" fontId="0" fillId="0" borderId="0" xfId="0"/>
    <xf numFmtId="164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4" xfId="0" applyFont="1" applyBorder="1"/>
    <xf numFmtId="44" fontId="0" fillId="0" borderId="4" xfId="1" applyFont="1" applyBorder="1"/>
    <xf numFmtId="44" fontId="0" fillId="0" borderId="0" xfId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4" fontId="0" fillId="0" borderId="0" xfId="1" applyFont="1" applyFill="1"/>
    <xf numFmtId="44" fontId="5" fillId="0" borderId="0" xfId="1" applyFont="1" applyFill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left"/>
    </xf>
    <xf numFmtId="0" fontId="6" fillId="2" borderId="1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44" fontId="4" fillId="4" borderId="4" xfId="1" applyFont="1" applyFill="1" applyBorder="1"/>
    <xf numFmtId="0" fontId="6" fillId="5" borderId="4" xfId="0" applyFont="1" applyFill="1" applyBorder="1"/>
    <xf numFmtId="44" fontId="4" fillId="5" borderId="4" xfId="1" applyFont="1" applyFill="1" applyBorder="1"/>
    <xf numFmtId="0" fontId="6" fillId="6" borderId="4" xfId="0" applyFont="1" applyFill="1" applyBorder="1"/>
    <xf numFmtId="44" fontId="2" fillId="0" borderId="1" xfId="1" applyFont="1" applyBorder="1" applyAlignment="1">
      <alignment horizontal="right"/>
    </xf>
    <xf numFmtId="44" fontId="2" fillId="0" borderId="4" xfId="1" applyFont="1" applyBorder="1" applyAlignment="1">
      <alignment horizontal="left"/>
    </xf>
    <xf numFmtId="44" fontId="2" fillId="0" borderId="2" xfId="1" applyFont="1" applyFill="1" applyBorder="1" applyAlignment="1">
      <alignment horizontal="right"/>
    </xf>
    <xf numFmtId="44" fontId="2" fillId="0" borderId="1" xfId="1" applyFont="1" applyFill="1" applyBorder="1" applyAlignment="1">
      <alignment horizontal="right"/>
    </xf>
    <xf numFmtId="44" fontId="6" fillId="5" borderId="1" xfId="1" applyFont="1" applyFill="1" applyBorder="1"/>
    <xf numFmtId="44" fontId="1" fillId="0" borderId="1" xfId="1" applyFont="1" applyBorder="1"/>
    <xf numFmtId="44" fontId="7" fillId="5" borderId="1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left"/>
    </xf>
    <xf numFmtId="44" fontId="6" fillId="4" borderId="1" xfId="1" applyFont="1" applyFill="1" applyBorder="1"/>
    <xf numFmtId="44" fontId="6" fillId="0" borderId="1" xfId="1" applyFont="1" applyFill="1" applyBorder="1"/>
    <xf numFmtId="44" fontId="6" fillId="3" borderId="1" xfId="1" applyFont="1" applyFill="1" applyBorder="1"/>
    <xf numFmtId="44" fontId="5" fillId="0" borderId="0" xfId="1" applyFont="1" applyFill="1" applyAlignment="1">
      <alignment horizontal="right"/>
    </xf>
    <xf numFmtId="44" fontId="0" fillId="3" borderId="0" xfId="1" applyFont="1" applyFill="1"/>
    <xf numFmtId="0" fontId="0" fillId="3" borderId="0" xfId="0" applyFill="1"/>
    <xf numFmtId="44" fontId="7" fillId="6" borderId="1" xfId="1" applyFont="1" applyFill="1" applyBorder="1" applyAlignment="1">
      <alignment horizontal="right"/>
    </xf>
    <xf numFmtId="44" fontId="6" fillId="6" borderId="1" xfId="1" applyFont="1" applyFill="1" applyBorder="1"/>
    <xf numFmtId="0" fontId="0" fillId="0" borderId="0" xfId="0" applyAlignment="1">
      <alignment wrapText="1"/>
    </xf>
    <xf numFmtId="44" fontId="2" fillId="0" borderId="0" xfId="1" applyFont="1" applyBorder="1" applyAlignment="1">
      <alignment horizontal="right"/>
    </xf>
    <xf numFmtId="0" fontId="1" fillId="0" borderId="0" xfId="0" applyFont="1"/>
    <xf numFmtId="44" fontId="0" fillId="0" borderId="0" xfId="1" applyFont="1" applyBorder="1"/>
    <xf numFmtId="44" fontId="2" fillId="0" borderId="0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Fill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4" fontId="0" fillId="0" borderId="1" xfId="1" applyFont="1" applyFill="1" applyBorder="1"/>
    <xf numFmtId="0" fontId="0" fillId="0" borderId="1" xfId="0" applyBorder="1"/>
    <xf numFmtId="44" fontId="2" fillId="0" borderId="2" xfId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9" xfId="1" applyFont="1" applyBorder="1" applyAlignment="1">
      <alignment horizontal="left"/>
    </xf>
    <xf numFmtId="44" fontId="5" fillId="0" borderId="0" xfId="1" applyFont="1" applyAlignment="1">
      <alignment horizontal="right"/>
    </xf>
    <xf numFmtId="44" fontId="0" fillId="0" borderId="8" xfId="1" applyFont="1" applyBorder="1"/>
    <xf numFmtId="0" fontId="0" fillId="0" borderId="8" xfId="0" applyBorder="1"/>
    <xf numFmtId="44" fontId="5" fillId="0" borderId="8" xfId="1" applyFont="1" applyBorder="1" applyAlignment="1">
      <alignment horizontal="right"/>
    </xf>
    <xf numFmtId="44" fontId="7" fillId="9" borderId="1" xfId="1" applyFont="1" applyFill="1" applyBorder="1" applyAlignment="1">
      <alignment horizontal="left"/>
    </xf>
    <xf numFmtId="44" fontId="2" fillId="9" borderId="1" xfId="1" applyFont="1" applyFill="1" applyBorder="1" applyAlignment="1">
      <alignment horizontal="right"/>
    </xf>
    <xf numFmtId="44" fontId="6" fillId="10" borderId="1" xfId="1" applyFont="1" applyFill="1" applyBorder="1"/>
    <xf numFmtId="44" fontId="2" fillId="0" borderId="2" xfId="1" applyFont="1" applyBorder="1" applyAlignment="1">
      <alignment horizontal="right"/>
    </xf>
    <xf numFmtId="44" fontId="2" fillId="0" borderId="10" xfId="1" applyFont="1" applyBorder="1" applyAlignment="1">
      <alignment horizontal="left"/>
    </xf>
    <xf numFmtId="44" fontId="2" fillId="0" borderId="3" xfId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1" fillId="0" borderId="2" xfId="1" applyFont="1" applyBorder="1"/>
    <xf numFmtId="0" fontId="1" fillId="0" borderId="2" xfId="0" applyFont="1" applyBorder="1"/>
    <xf numFmtId="44" fontId="1" fillId="0" borderId="9" xfId="1" applyFont="1" applyBorder="1"/>
    <xf numFmtId="0" fontId="1" fillId="0" borderId="9" xfId="0" applyFont="1" applyBorder="1"/>
    <xf numFmtId="44" fontId="2" fillId="0" borderId="9" xfId="1" applyFont="1" applyBorder="1" applyAlignment="1">
      <alignment horizontal="right"/>
    </xf>
    <xf numFmtId="44" fontId="0" fillId="0" borderId="9" xfId="1" applyFont="1" applyBorder="1"/>
    <xf numFmtId="44" fontId="6" fillId="2" borderId="1" xfId="1" applyFont="1" applyFill="1" applyBorder="1"/>
    <xf numFmtId="44" fontId="2" fillId="0" borderId="6" xfId="1" applyFont="1" applyBorder="1" applyAlignment="1">
      <alignment horizontal="right"/>
    </xf>
    <xf numFmtId="0" fontId="1" fillId="0" borderId="3" xfId="0" applyFont="1" applyBorder="1"/>
    <xf numFmtId="44" fontId="0" fillId="0" borderId="10" xfId="1" applyFont="1" applyBorder="1"/>
    <xf numFmtId="0" fontId="6" fillId="3" borderId="1" xfId="0" applyFont="1" applyFill="1" applyBorder="1"/>
    <xf numFmtId="0" fontId="6" fillId="4" borderId="1" xfId="0" applyFont="1" applyFill="1" applyBorder="1"/>
    <xf numFmtId="44" fontId="4" fillId="4" borderId="1" xfId="1" applyFont="1" applyFill="1" applyBorder="1"/>
    <xf numFmtId="44" fontId="4" fillId="0" borderId="1" xfId="1" applyFont="1" applyFill="1" applyBorder="1"/>
    <xf numFmtId="44" fontId="0" fillId="9" borderId="1" xfId="1" applyFont="1" applyFill="1" applyBorder="1"/>
    <xf numFmtId="0" fontId="2" fillId="10" borderId="1" xfId="0" applyFont="1" applyFill="1" applyBorder="1" applyAlignment="1">
      <alignment horizontal="left"/>
    </xf>
    <xf numFmtId="44" fontId="7" fillId="8" borderId="1" xfId="1" applyFont="1" applyFill="1" applyBorder="1" applyAlignment="1">
      <alignment horizontal="left"/>
    </xf>
    <xf numFmtId="44" fontId="2" fillId="8" borderId="1" xfId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44" fontId="2" fillId="0" borderId="2" xfId="1" applyFont="1" applyBorder="1" applyAlignment="1">
      <alignment horizontal="left"/>
    </xf>
    <xf numFmtId="44" fontId="0" fillId="0" borderId="2" xfId="1" applyFont="1" applyBorder="1"/>
    <xf numFmtId="0" fontId="0" fillId="0" borderId="2" xfId="0" applyBorder="1"/>
    <xf numFmtId="0" fontId="7" fillId="9" borderId="1" xfId="0" applyFont="1" applyFill="1" applyBorder="1" applyAlignment="1">
      <alignment horizontal="left"/>
    </xf>
    <xf numFmtId="44" fontId="2" fillId="0" borderId="10" xfId="1" applyFont="1" applyFill="1" applyBorder="1" applyAlignment="1">
      <alignment horizontal="left"/>
    </xf>
    <xf numFmtId="44" fontId="2" fillId="0" borderId="3" xfId="1" applyFont="1" applyFill="1" applyBorder="1" applyAlignment="1">
      <alignment horizontal="left"/>
    </xf>
    <xf numFmtId="44" fontId="4" fillId="5" borderId="1" xfId="1" applyFont="1" applyFill="1" applyBorder="1"/>
    <xf numFmtId="44" fontId="0" fillId="0" borderId="12" xfId="1" applyFont="1" applyBorder="1"/>
    <xf numFmtId="44" fontId="0" fillId="0" borderId="0" xfId="1" applyFont="1" applyFill="1" applyBorder="1"/>
    <xf numFmtId="44" fontId="0" fillId="0" borderId="13" xfId="1" applyFont="1" applyBorder="1"/>
    <xf numFmtId="44" fontId="2" fillId="5" borderId="1" xfId="1" applyFont="1" applyFill="1" applyBorder="1" applyAlignment="1">
      <alignment horizontal="left"/>
    </xf>
    <xf numFmtId="44" fontId="2" fillId="12" borderId="1" xfId="1" applyFont="1" applyFill="1" applyBorder="1" applyAlignment="1">
      <alignment horizontal="left"/>
    </xf>
    <xf numFmtId="44" fontId="6" fillId="7" borderId="1" xfId="1" applyFont="1" applyFill="1" applyBorder="1" applyAlignment="1">
      <alignment horizontal="center"/>
    </xf>
    <xf numFmtId="44" fontId="4" fillId="7" borderId="1" xfId="1" applyFont="1" applyFill="1" applyBorder="1" applyAlignment="1">
      <alignment horizontal="center"/>
    </xf>
    <xf numFmtId="44" fontId="8" fillId="12" borderId="1" xfId="1" applyFont="1" applyFill="1" applyBorder="1" applyAlignment="1">
      <alignment horizontal="left"/>
    </xf>
    <xf numFmtId="44" fontId="9" fillId="0" borderId="1" xfId="1" applyFont="1" applyBorder="1" applyAlignment="1">
      <alignment horizontal="left"/>
    </xf>
    <xf numFmtId="0" fontId="10" fillId="0" borderId="1" xfId="0" applyFont="1" applyBorder="1"/>
    <xf numFmtId="0" fontId="11" fillId="7" borderId="1" xfId="0" applyFont="1" applyFill="1" applyBorder="1" applyAlignment="1">
      <alignment horizontal="center"/>
    </xf>
    <xf numFmtId="0" fontId="10" fillId="0" borderId="0" xfId="0" applyFont="1"/>
    <xf numFmtId="44" fontId="4" fillId="0" borderId="0" xfId="1" applyFont="1"/>
    <xf numFmtId="0" fontId="4" fillId="0" borderId="0" xfId="1" applyNumberFormat="1" applyFont="1"/>
    <xf numFmtId="0" fontId="6" fillId="2" borderId="4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44" fontId="0" fillId="14" borderId="0" xfId="1" applyFont="1" applyFill="1"/>
    <xf numFmtId="44" fontId="2" fillId="14" borderId="1" xfId="1" applyFont="1" applyFill="1" applyBorder="1" applyAlignment="1">
      <alignment horizontal="left"/>
    </xf>
    <xf numFmtId="44" fontId="9" fillId="14" borderId="1" xfId="1" applyFont="1" applyFill="1" applyBorder="1" applyAlignment="1">
      <alignment horizontal="left"/>
    </xf>
    <xf numFmtId="164" fontId="0" fillId="0" borderId="0" xfId="0" applyNumberFormat="1"/>
    <xf numFmtId="44" fontId="2" fillId="0" borderId="14" xfId="1" applyFont="1" applyFill="1" applyBorder="1" applyAlignment="1">
      <alignment horizontal="left"/>
    </xf>
    <xf numFmtId="44" fontId="2" fillId="0" borderId="15" xfId="1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44" fontId="0" fillId="0" borderId="16" xfId="1" applyFont="1" applyBorder="1"/>
    <xf numFmtId="164" fontId="2" fillId="14" borderId="1" xfId="0" applyNumberFormat="1" applyFont="1" applyFill="1" applyBorder="1" applyAlignment="1">
      <alignment horizontal="right"/>
    </xf>
    <xf numFmtId="44" fontId="2" fillId="14" borderId="1" xfId="1" applyFont="1" applyFill="1" applyBorder="1" applyAlignment="1">
      <alignment horizontal="right"/>
    </xf>
    <xf numFmtId="44" fontId="0" fillId="14" borderId="1" xfId="1" applyFont="1" applyFill="1" applyBorder="1"/>
    <xf numFmtId="44" fontId="9" fillId="0" borderId="1" xfId="1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left"/>
    </xf>
    <xf numFmtId="44" fontId="2" fillId="0" borderId="14" xfId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44" fontId="0" fillId="0" borderId="0" xfId="1" applyFont="1" applyAlignment="1">
      <alignment wrapText="1"/>
    </xf>
    <xf numFmtId="0" fontId="1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wrapText="1"/>
    </xf>
    <xf numFmtId="10" fontId="0" fillId="0" borderId="0" xfId="1" applyNumberFormat="1" applyFont="1"/>
    <xf numFmtId="10" fontId="0" fillId="0" borderId="0" xfId="0" applyNumberFormat="1"/>
    <xf numFmtId="44" fontId="12" fillId="13" borderId="0" xfId="1" applyFont="1" applyFill="1" applyAlignment="1">
      <alignment horizontal="center"/>
    </xf>
    <xf numFmtId="44" fontId="7" fillId="5" borderId="4" xfId="1" applyFont="1" applyFill="1" applyBorder="1" applyAlignment="1">
      <alignment horizontal="center"/>
    </xf>
    <xf numFmtId="44" fontId="7" fillId="5" borderId="7" xfId="1" applyFont="1" applyFill="1" applyBorder="1" applyAlignment="1">
      <alignment horizontal="center"/>
    </xf>
    <xf numFmtId="44" fontId="7" fillId="5" borderId="5" xfId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44" fontId="6" fillId="5" borderId="4" xfId="1" applyFont="1" applyFill="1" applyBorder="1" applyAlignment="1">
      <alignment horizontal="left"/>
    </xf>
    <xf numFmtId="44" fontId="6" fillId="5" borderId="5" xfId="1" applyFont="1" applyFill="1" applyBorder="1" applyAlignment="1">
      <alignment horizontal="left"/>
    </xf>
    <xf numFmtId="44" fontId="7" fillId="5" borderId="1" xfId="1" applyFont="1" applyFill="1" applyBorder="1" applyAlignment="1">
      <alignment horizontal="center"/>
    </xf>
    <xf numFmtId="44" fontId="6" fillId="4" borderId="4" xfId="1" applyFont="1" applyFill="1" applyBorder="1" applyAlignment="1">
      <alignment horizontal="center"/>
    </xf>
    <xf numFmtId="44" fontId="6" fillId="4" borderId="7" xfId="1" applyFont="1" applyFill="1" applyBorder="1" applyAlignment="1">
      <alignment horizontal="center"/>
    </xf>
    <xf numFmtId="44" fontId="6" fillId="4" borderId="5" xfId="1" applyFont="1" applyFill="1" applyBorder="1" applyAlignment="1">
      <alignment horizontal="center"/>
    </xf>
    <xf numFmtId="44" fontId="6" fillId="11" borderId="3" xfId="1" applyFont="1" applyFill="1" applyBorder="1" applyAlignment="1">
      <alignment horizontal="center"/>
    </xf>
    <xf numFmtId="44" fontId="6" fillId="11" borderId="11" xfId="1" applyFont="1" applyFill="1" applyBorder="1" applyAlignment="1">
      <alignment horizontal="center"/>
    </xf>
    <xf numFmtId="44" fontId="6" fillId="3" borderId="4" xfId="1" applyFont="1" applyFill="1" applyBorder="1" applyAlignment="1">
      <alignment horizontal="center"/>
    </xf>
    <xf numFmtId="44" fontId="6" fillId="3" borderId="7" xfId="1" applyFont="1" applyFill="1" applyBorder="1" applyAlignment="1">
      <alignment horizontal="center"/>
    </xf>
    <xf numFmtId="44" fontId="6" fillId="3" borderId="5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164" fontId="7" fillId="9" borderId="7" xfId="0" applyNumberFormat="1" applyFont="1" applyFill="1" applyBorder="1" applyAlignment="1">
      <alignment horizontal="center"/>
    </xf>
    <xf numFmtId="164" fontId="7" fillId="9" borderId="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%20Final%20Budge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eneral Fund 101"/>
      <sheetName val="Ambulance fund 230"/>
      <sheetName val=" Rural Fire 240"/>
      <sheetName val="Revolving Loan 250"/>
      <sheetName val="Historical Fund 260"/>
      <sheetName val="loans"/>
      <sheetName val="Water Fund 601"/>
      <sheetName val="Sewer Fund 602"/>
    </sheetNames>
    <sheetDataSet>
      <sheetData sheetId="0"/>
      <sheetData sheetId="1"/>
      <sheetData sheetId="2">
        <row r="23">
          <cell r="C23">
            <v>9645</v>
          </cell>
          <cell r="D23">
            <v>939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71EE-C9B0-4EA5-82C2-97B29380ED8E}">
  <dimension ref="A1:E38"/>
  <sheetViews>
    <sheetView workbookViewId="0">
      <selection activeCell="A2" sqref="A2:XFD2"/>
    </sheetView>
  </sheetViews>
  <sheetFormatPr defaultRowHeight="14.4" x14ac:dyDescent="0.3"/>
  <cols>
    <col min="1" max="1" width="29.88671875" bestFit="1" customWidth="1"/>
    <col min="2" max="3" width="12.5546875" style="5" bestFit="1" customWidth="1"/>
    <col min="4" max="4" width="17.5546875" style="5" bestFit="1" customWidth="1"/>
    <col min="5" max="5" width="13.44140625" style="5" bestFit="1" customWidth="1"/>
  </cols>
  <sheetData>
    <row r="1" spans="1:5" ht="21" x14ac:dyDescent="0.4">
      <c r="A1" s="132" t="s">
        <v>42</v>
      </c>
      <c r="B1" s="132"/>
      <c r="C1" s="132"/>
      <c r="D1" s="132"/>
      <c r="E1" s="132"/>
    </row>
    <row r="2" spans="1:5" x14ac:dyDescent="0.3">
      <c r="B2" s="103" t="s">
        <v>73</v>
      </c>
      <c r="C2" s="103" t="s">
        <v>74</v>
      </c>
      <c r="D2" s="103"/>
      <c r="E2" s="104" t="s">
        <v>75</v>
      </c>
    </row>
    <row r="3" spans="1:5" x14ac:dyDescent="0.3">
      <c r="A3" t="s">
        <v>43</v>
      </c>
      <c r="B3" s="5">
        <f>'General fund'!A257</f>
        <v>315998</v>
      </c>
      <c r="C3" s="5">
        <f>'General fund'!B257</f>
        <v>186055.27000000005</v>
      </c>
      <c r="E3" s="5">
        <f>'General fund'!D257</f>
        <v>361690</v>
      </c>
    </row>
    <row r="4" spans="1:5" ht="15" thickBot="1" x14ac:dyDescent="0.35">
      <c r="A4" t="s">
        <v>44</v>
      </c>
      <c r="B4" s="5">
        <f>'General fund'!A213</f>
        <v>308498</v>
      </c>
      <c r="C4" s="5">
        <f>'General fund'!B213</f>
        <v>234933.56999999995</v>
      </c>
      <c r="E4" s="55">
        <f>'General fund'!D213</f>
        <v>361690</v>
      </c>
    </row>
    <row r="5" spans="1:5" x14ac:dyDescent="0.3">
      <c r="E5" s="5">
        <f>E3-E4</f>
        <v>0</v>
      </c>
    </row>
    <row r="7" spans="1:5" x14ac:dyDescent="0.3">
      <c r="A7" t="s">
        <v>45</v>
      </c>
      <c r="B7" s="5">
        <f>'Water 601'!A62</f>
        <v>132000</v>
      </c>
      <c r="C7" s="5">
        <f>'Water 601'!B62</f>
        <v>67143.839999999982</v>
      </c>
      <c r="E7" s="5">
        <f>'Water 601'!D62</f>
        <v>124100</v>
      </c>
    </row>
    <row r="8" spans="1:5" ht="15" thickBot="1" x14ac:dyDescent="0.35">
      <c r="A8" t="s">
        <v>46</v>
      </c>
      <c r="B8" s="5">
        <f>'Water 601'!A42</f>
        <v>131200</v>
      </c>
      <c r="C8" s="5">
        <f>'Water 601'!B42</f>
        <v>90507.69</v>
      </c>
      <c r="E8" s="55">
        <f>'Water 601'!D42</f>
        <v>124100</v>
      </c>
    </row>
    <row r="9" spans="1:5" x14ac:dyDescent="0.3">
      <c r="E9" s="5">
        <f>E7-E8</f>
        <v>0</v>
      </c>
    </row>
    <row r="11" spans="1:5" x14ac:dyDescent="0.3">
      <c r="A11" t="s">
        <v>47</v>
      </c>
      <c r="B11" s="5">
        <f>'WWTP 602'!A68</f>
        <v>215775</v>
      </c>
      <c r="C11" s="5">
        <f>'WWTP 602'!B68</f>
        <v>130020.90000000001</v>
      </c>
      <c r="E11" s="5">
        <f>'WWTP 602'!D68</f>
        <v>227200</v>
      </c>
    </row>
    <row r="12" spans="1:5" ht="15" thickBot="1" x14ac:dyDescent="0.35">
      <c r="A12" t="s">
        <v>48</v>
      </c>
      <c r="B12" s="5">
        <f>'WWTP 602'!A51</f>
        <v>342500</v>
      </c>
      <c r="C12" s="5">
        <f>'WWTP 602'!B51</f>
        <v>97707.340000000011</v>
      </c>
      <c r="E12" s="55">
        <f>'WWTP 602'!D51</f>
        <v>227200</v>
      </c>
    </row>
    <row r="13" spans="1:5" x14ac:dyDescent="0.3">
      <c r="E13" s="5">
        <f>E11-E12</f>
        <v>0</v>
      </c>
    </row>
    <row r="15" spans="1:5" x14ac:dyDescent="0.3">
      <c r="A15" t="s">
        <v>49</v>
      </c>
      <c r="B15" s="5">
        <f>'First Responder 230'!A35</f>
        <v>11510</v>
      </c>
      <c r="C15" s="5">
        <f>'First Responder 230'!B35</f>
        <v>4636.38</v>
      </c>
      <c r="E15" s="5">
        <f>'First Responder 230'!D35</f>
        <v>5598</v>
      </c>
    </row>
    <row r="16" spans="1:5" ht="15" thickBot="1" x14ac:dyDescent="0.35">
      <c r="A16" t="s">
        <v>50</v>
      </c>
      <c r="B16" s="5">
        <f>'[1]Ambulance fund 230'!C23</f>
        <v>9645</v>
      </c>
      <c r="C16" s="5">
        <f>'[1]Ambulance fund 230'!D23</f>
        <v>939</v>
      </c>
      <c r="E16" s="55">
        <f>'First Responder 230'!D22</f>
        <v>5598</v>
      </c>
    </row>
    <row r="17" spans="1:5" x14ac:dyDescent="0.3">
      <c r="E17" s="5">
        <f>E15-E16</f>
        <v>0</v>
      </c>
    </row>
    <row r="19" spans="1:5" x14ac:dyDescent="0.3">
      <c r="A19" t="s">
        <v>51</v>
      </c>
      <c r="B19" s="5">
        <f>'Rural Fire 240'!A46</f>
        <v>3000</v>
      </c>
      <c r="C19" s="5">
        <f>'Rural Fire 240'!B46</f>
        <v>694.45</v>
      </c>
      <c r="E19" s="5">
        <f>'Rural Fire 240'!D46</f>
        <v>28393</v>
      </c>
    </row>
    <row r="20" spans="1:5" ht="15" thickBot="1" x14ac:dyDescent="0.35">
      <c r="A20" t="s">
        <v>52</v>
      </c>
      <c r="B20" s="5">
        <f>'Rural Fire 240'!A32</f>
        <v>19380</v>
      </c>
      <c r="C20" s="5">
        <f>'Rural Fire 240'!B32</f>
        <v>32547.020000000004</v>
      </c>
      <c r="E20" s="55">
        <f>'Rural Fire 240'!D32</f>
        <v>28393</v>
      </c>
    </row>
    <row r="21" spans="1:5" x14ac:dyDescent="0.3">
      <c r="E21" s="5">
        <f>E19-E20</f>
        <v>0</v>
      </c>
    </row>
    <row r="23" spans="1:5" x14ac:dyDescent="0.3">
      <c r="A23" t="s">
        <v>53</v>
      </c>
      <c r="B23" s="5">
        <f>'Revolving Loan'!A11</f>
        <v>2840</v>
      </c>
      <c r="C23" s="5">
        <f>'Revolving Loan'!B11</f>
        <v>3742.5</v>
      </c>
      <c r="E23" s="5">
        <f>'Revolving Loan'!D11</f>
        <v>6157</v>
      </c>
    </row>
    <row r="24" spans="1:5" x14ac:dyDescent="0.3">
      <c r="A24" t="s">
        <v>54</v>
      </c>
      <c r="B24" s="5">
        <f>'Revolving Loan'!A6</f>
        <v>0</v>
      </c>
      <c r="C24" s="5">
        <f>'Revolving Loan'!B6</f>
        <v>40333.5</v>
      </c>
      <c r="E24" s="5">
        <f>'Revolving Loan'!D6</f>
        <v>0</v>
      </c>
    </row>
    <row r="25" spans="1:5" x14ac:dyDescent="0.3">
      <c r="E25" s="5">
        <f>E23-E24</f>
        <v>6157</v>
      </c>
    </row>
    <row r="27" spans="1:5" x14ac:dyDescent="0.3">
      <c r="A27" t="s">
        <v>55</v>
      </c>
      <c r="B27" s="5">
        <f>'Hitstorical Fund 260'!A54</f>
        <v>11000</v>
      </c>
      <c r="C27" s="5">
        <f>'Hitstorical Fund 260'!B54</f>
        <v>10092.43</v>
      </c>
      <c r="E27" s="5">
        <f>'Hitstorical Fund 260'!D54</f>
        <v>13600</v>
      </c>
    </row>
    <row r="28" spans="1:5" x14ac:dyDescent="0.3">
      <c r="A28" t="s">
        <v>56</v>
      </c>
      <c r="B28" s="5">
        <f>'Hitstorical Fund 260'!A44</f>
        <v>11000</v>
      </c>
      <c r="C28" s="5">
        <f>'Hitstorical Fund 260'!B44</f>
        <v>11235.24</v>
      </c>
      <c r="E28" s="5">
        <f>'Hitstorical Fund 260'!D44</f>
        <v>13600</v>
      </c>
    </row>
    <row r="29" spans="1:5" x14ac:dyDescent="0.3">
      <c r="E29" s="5">
        <f>E27-E28</f>
        <v>0</v>
      </c>
    </row>
    <row r="31" spans="1:5" x14ac:dyDescent="0.3">
      <c r="A31" t="s">
        <v>57</v>
      </c>
      <c r="B31" s="5">
        <f>Loans!A19</f>
        <v>32627</v>
      </c>
      <c r="C31" s="5">
        <f>Loans!B19</f>
        <v>16912.919999999998</v>
      </c>
      <c r="E31" s="5">
        <f>Loans!D19</f>
        <v>32843</v>
      </c>
    </row>
    <row r="32" spans="1:5" x14ac:dyDescent="0.3">
      <c r="A32" t="s">
        <v>58</v>
      </c>
      <c r="B32" s="5">
        <f>Loans!A6</f>
        <v>29730</v>
      </c>
      <c r="C32" s="5">
        <f>Loans!B6</f>
        <v>29727.5</v>
      </c>
      <c r="E32" s="5">
        <f>Loans!D6</f>
        <v>30792</v>
      </c>
    </row>
    <row r="33" spans="1:5" x14ac:dyDescent="0.3">
      <c r="B33" s="5">
        <f>B31-B32</f>
        <v>2897</v>
      </c>
      <c r="C33" s="5">
        <f>C31-C32</f>
        <v>-12814.580000000002</v>
      </c>
      <c r="E33" s="5">
        <f>E31-E32</f>
        <v>2051</v>
      </c>
    </row>
    <row r="36" spans="1:5" x14ac:dyDescent="0.3">
      <c r="A36" t="s">
        <v>59</v>
      </c>
      <c r="B36" s="5">
        <f>Loans!A24</f>
        <v>44114</v>
      </c>
      <c r="C36" s="5">
        <f>Loans!B24</f>
        <v>22646.129999999997</v>
      </c>
      <c r="E36" s="5">
        <f>Loans!D24</f>
        <v>43868</v>
      </c>
    </row>
    <row r="37" spans="1:5" ht="15" thickBot="1" x14ac:dyDescent="0.35">
      <c r="A37" t="s">
        <v>60</v>
      </c>
      <c r="B37" s="5">
        <f>Loans!A11</f>
        <v>41710</v>
      </c>
      <c r="C37" s="5">
        <f>Loans!B11</f>
        <v>41710</v>
      </c>
      <c r="E37" s="55">
        <f>Loans!D11</f>
        <v>41465</v>
      </c>
    </row>
    <row r="38" spans="1:5" x14ac:dyDescent="0.3">
      <c r="B38" s="5">
        <f>B36-B37</f>
        <v>2404</v>
      </c>
      <c r="C38" s="5">
        <f>C36-C37</f>
        <v>-19063.870000000003</v>
      </c>
      <c r="E38" s="5">
        <f>E36-E37</f>
        <v>2403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D0A2-3658-4BD3-BD7C-9CED7D72FDE7}">
  <dimension ref="A1:J13"/>
  <sheetViews>
    <sheetView workbookViewId="0">
      <selection activeCell="D13" sqref="D13"/>
    </sheetView>
  </sheetViews>
  <sheetFormatPr defaultRowHeight="21" x14ac:dyDescent="0.4"/>
  <cols>
    <col min="1" max="1" width="25.88671875" style="128" customWidth="1"/>
    <col min="2" max="2" width="14.5546875" customWidth="1"/>
    <col min="3" max="3" width="17.6640625" customWidth="1"/>
    <col min="4" max="4" width="19.33203125" customWidth="1"/>
    <col min="5" max="5" width="18.44140625" customWidth="1"/>
  </cols>
  <sheetData>
    <row r="1" spans="1:10" ht="64.2" customHeight="1" x14ac:dyDescent="0.55000000000000004">
      <c r="B1" s="127">
        <v>2023</v>
      </c>
      <c r="C1" s="129" t="s">
        <v>574</v>
      </c>
      <c r="D1" s="129" t="s">
        <v>577</v>
      </c>
      <c r="E1" s="129" t="s">
        <v>579</v>
      </c>
      <c r="F1" s="127"/>
      <c r="G1" s="127"/>
      <c r="H1" s="127"/>
      <c r="I1" s="127"/>
      <c r="J1" s="127"/>
    </row>
    <row r="2" spans="1:10" x14ac:dyDescent="0.4">
      <c r="A2" s="128" t="s">
        <v>572</v>
      </c>
      <c r="B2" s="5">
        <v>149235</v>
      </c>
      <c r="C2" s="5">
        <v>166484</v>
      </c>
      <c r="D2" s="5">
        <v>147432</v>
      </c>
      <c r="E2" s="5">
        <v>157432</v>
      </c>
    </row>
    <row r="3" spans="1:10" x14ac:dyDescent="0.4">
      <c r="A3" s="128" t="s">
        <v>573</v>
      </c>
      <c r="B3" s="5">
        <v>6510</v>
      </c>
      <c r="C3" s="5">
        <v>0</v>
      </c>
      <c r="D3" s="5">
        <v>0</v>
      </c>
    </row>
    <row r="4" spans="1:10" x14ac:dyDescent="0.4">
      <c r="A4" s="128" t="s">
        <v>575</v>
      </c>
      <c r="B4" s="5">
        <v>23000</v>
      </c>
      <c r="C4" s="5">
        <v>26917</v>
      </c>
      <c r="D4" s="5">
        <v>26917</v>
      </c>
      <c r="E4" s="5">
        <v>26917</v>
      </c>
    </row>
    <row r="5" spans="1:10" ht="21.6" thickBot="1" x14ac:dyDescent="0.45">
      <c r="A5" s="128" t="s">
        <v>576</v>
      </c>
      <c r="B5" s="55">
        <v>32000</v>
      </c>
      <c r="C5" s="55">
        <v>37450</v>
      </c>
      <c r="D5" s="55">
        <v>37450</v>
      </c>
      <c r="E5" s="55">
        <v>37450</v>
      </c>
    </row>
    <row r="6" spans="1:10" x14ac:dyDescent="0.4">
      <c r="B6" s="5">
        <v>210745</v>
      </c>
      <c r="C6" s="5">
        <f>SUM(C2:C5)</f>
        <v>230851</v>
      </c>
      <c r="D6" s="5">
        <f>SUM(D2:D5)</f>
        <v>211799</v>
      </c>
      <c r="E6" s="108">
        <f>SUM(E2:E5)</f>
        <v>221799</v>
      </c>
    </row>
    <row r="7" spans="1:10" x14ac:dyDescent="0.4">
      <c r="A7" s="128" t="s">
        <v>578</v>
      </c>
      <c r="B7" s="5"/>
      <c r="C7" s="130">
        <v>9.5000000000000001E-2</v>
      </c>
      <c r="D7" s="131">
        <v>5.0000000000000001E-3</v>
      </c>
      <c r="E7" s="131">
        <v>5.1999999999999998E-2</v>
      </c>
    </row>
    <row r="8" spans="1:10" x14ac:dyDescent="0.4">
      <c r="B8" s="5"/>
      <c r="C8" s="5"/>
    </row>
    <row r="9" spans="1:10" x14ac:dyDescent="0.4">
      <c r="B9" s="5"/>
      <c r="C9" s="5"/>
    </row>
    <row r="10" spans="1:10" x14ac:dyDescent="0.4">
      <c r="B10" s="5"/>
      <c r="C10" s="5"/>
    </row>
    <row r="11" spans="1:10" x14ac:dyDescent="0.4">
      <c r="B11" s="5"/>
      <c r="C11" s="5"/>
    </row>
    <row r="12" spans="1:10" x14ac:dyDescent="0.4">
      <c r="B12" s="5"/>
      <c r="C12" s="5"/>
    </row>
    <row r="13" spans="1:10" x14ac:dyDescent="0.4">
      <c r="B13" s="5"/>
      <c r="C13" s="5"/>
    </row>
  </sheetData>
  <pageMargins left="0.25" right="0.2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D9C9-8F15-4C1A-A937-6240F5CDEC92}">
  <dimension ref="A1:E257"/>
  <sheetViews>
    <sheetView topLeftCell="A196" workbookViewId="0">
      <selection activeCell="F86" sqref="F86"/>
    </sheetView>
  </sheetViews>
  <sheetFormatPr defaultRowHeight="14.4" x14ac:dyDescent="0.3"/>
  <cols>
    <col min="1" max="1" width="14.44140625" style="5" customWidth="1"/>
    <col min="2" max="2" width="14.5546875" style="5" bestFit="1" customWidth="1"/>
    <col min="3" max="3" width="46.109375" style="102" bestFit="1" customWidth="1"/>
    <col min="4" max="4" width="14.6640625" style="8" bestFit="1" customWidth="1"/>
    <col min="5" max="5" width="13.44140625" style="5" bestFit="1" customWidth="1"/>
  </cols>
  <sheetData>
    <row r="1" spans="1:5" s="10" customFormat="1" x14ac:dyDescent="0.3">
      <c r="A1" s="95" t="s">
        <v>61</v>
      </c>
      <c r="B1" s="95" t="s">
        <v>76</v>
      </c>
      <c r="C1" s="98" t="s">
        <v>543</v>
      </c>
      <c r="D1" s="95" t="s">
        <v>75</v>
      </c>
      <c r="E1" s="103"/>
    </row>
    <row r="2" spans="1:5" x14ac:dyDescent="0.3">
      <c r="A2" s="44">
        <v>0</v>
      </c>
      <c r="B2" s="44">
        <v>5128</v>
      </c>
      <c r="C2" s="99" t="s">
        <v>77</v>
      </c>
      <c r="D2" s="44">
        <v>5500</v>
      </c>
    </row>
    <row r="3" spans="1:5" x14ac:dyDescent="0.3">
      <c r="A3" s="44">
        <v>0</v>
      </c>
      <c r="B3" s="44">
        <v>0</v>
      </c>
      <c r="C3" s="99" t="s">
        <v>78</v>
      </c>
      <c r="D3" s="44"/>
    </row>
    <row r="4" spans="1:5" x14ac:dyDescent="0.3">
      <c r="A4" s="44">
        <v>5000</v>
      </c>
      <c r="B4" s="44">
        <v>2599</v>
      </c>
      <c r="C4" s="99" t="s">
        <v>79</v>
      </c>
      <c r="D4" s="44">
        <v>5200</v>
      </c>
    </row>
    <row r="5" spans="1:5" x14ac:dyDescent="0.3">
      <c r="A5" s="44">
        <v>350</v>
      </c>
      <c r="B5" s="44">
        <v>161.13999999999999</v>
      </c>
      <c r="C5" s="99" t="s">
        <v>80</v>
      </c>
      <c r="D5" s="44">
        <v>350</v>
      </c>
    </row>
    <row r="6" spans="1:5" x14ac:dyDescent="0.3">
      <c r="A6" s="44">
        <v>75</v>
      </c>
      <c r="B6" s="44">
        <v>37.700000000000003</v>
      </c>
      <c r="C6" s="99" t="s">
        <v>81</v>
      </c>
      <c r="D6" s="44"/>
    </row>
    <row r="7" spans="1:5" x14ac:dyDescent="0.3">
      <c r="A7" s="44">
        <v>0</v>
      </c>
      <c r="B7" s="44">
        <v>0</v>
      </c>
      <c r="C7" s="99" t="s">
        <v>82</v>
      </c>
      <c r="D7" s="44"/>
    </row>
    <row r="8" spans="1:5" x14ac:dyDescent="0.3">
      <c r="A8" s="44">
        <v>200</v>
      </c>
      <c r="B8" s="44">
        <v>1222.3900000000001</v>
      </c>
      <c r="C8" s="99" t="s">
        <v>83</v>
      </c>
      <c r="D8" s="44">
        <v>500</v>
      </c>
    </row>
    <row r="9" spans="1:5" x14ac:dyDescent="0.3">
      <c r="A9" s="44">
        <v>100</v>
      </c>
      <c r="B9" s="44">
        <v>0</v>
      </c>
      <c r="C9" s="99" t="s">
        <v>84</v>
      </c>
      <c r="D9" s="44"/>
    </row>
    <row r="10" spans="1:5" x14ac:dyDescent="0.3">
      <c r="A10" s="44">
        <v>200</v>
      </c>
      <c r="B10" s="44">
        <v>0</v>
      </c>
      <c r="C10" s="99" t="s">
        <v>85</v>
      </c>
      <c r="D10" s="44"/>
    </row>
    <row r="11" spans="1:5" x14ac:dyDescent="0.3">
      <c r="A11" s="44">
        <v>0</v>
      </c>
      <c r="B11" s="44">
        <v>244</v>
      </c>
      <c r="C11" s="99" t="s">
        <v>86</v>
      </c>
      <c r="D11" s="44">
        <v>300</v>
      </c>
    </row>
    <row r="12" spans="1:5" x14ac:dyDescent="0.3">
      <c r="A12" s="44">
        <v>200</v>
      </c>
      <c r="B12" s="44">
        <v>66</v>
      </c>
      <c r="C12" s="99" t="s">
        <v>87</v>
      </c>
      <c r="D12" s="44">
        <v>100</v>
      </c>
    </row>
    <row r="13" spans="1:5" x14ac:dyDescent="0.3">
      <c r="A13" s="44">
        <v>0</v>
      </c>
      <c r="B13" s="44">
        <v>0</v>
      </c>
      <c r="C13" s="99" t="s">
        <v>88</v>
      </c>
      <c r="D13" s="44"/>
    </row>
    <row r="14" spans="1:5" x14ac:dyDescent="0.3">
      <c r="A14" s="44">
        <v>19000</v>
      </c>
      <c r="B14" s="44">
        <v>11056.69</v>
      </c>
      <c r="C14" s="99" t="s">
        <v>89</v>
      </c>
      <c r="D14" s="44">
        <v>22000</v>
      </c>
      <c r="E14" s="5" t="s">
        <v>557</v>
      </c>
    </row>
    <row r="15" spans="1:5" x14ac:dyDescent="0.3">
      <c r="A15" s="44">
        <v>1700</v>
      </c>
      <c r="B15" s="44">
        <v>768.16</v>
      </c>
      <c r="C15" s="99" t="s">
        <v>90</v>
      </c>
      <c r="D15" s="44">
        <v>1700</v>
      </c>
    </row>
    <row r="16" spans="1:5" x14ac:dyDescent="0.3">
      <c r="A16" s="44">
        <v>1200</v>
      </c>
      <c r="B16" s="44">
        <v>685.53</v>
      </c>
      <c r="C16" s="99" t="s">
        <v>91</v>
      </c>
      <c r="D16" s="44">
        <v>1500</v>
      </c>
    </row>
    <row r="17" spans="1:5" x14ac:dyDescent="0.3">
      <c r="A17" s="44">
        <v>280</v>
      </c>
      <c r="B17" s="44">
        <v>160.32</v>
      </c>
      <c r="C17" s="99" t="s">
        <v>92</v>
      </c>
      <c r="D17" s="44">
        <v>400</v>
      </c>
    </row>
    <row r="18" spans="1:5" x14ac:dyDescent="0.3">
      <c r="A18" s="44">
        <v>500</v>
      </c>
      <c r="B18" s="44">
        <v>0</v>
      </c>
      <c r="C18" s="99" t="s">
        <v>93</v>
      </c>
      <c r="D18" s="44">
        <v>600</v>
      </c>
    </row>
    <row r="19" spans="1:5" x14ac:dyDescent="0.3">
      <c r="A19" s="44">
        <v>0</v>
      </c>
      <c r="B19" s="44">
        <v>0</v>
      </c>
      <c r="C19" s="99" t="s">
        <v>94</v>
      </c>
      <c r="D19" s="44"/>
    </row>
    <row r="20" spans="1:5" x14ac:dyDescent="0.3">
      <c r="A20" s="44">
        <v>2000</v>
      </c>
      <c r="B20" s="44">
        <v>3128.8</v>
      </c>
      <c r="C20" s="99" t="s">
        <v>95</v>
      </c>
      <c r="D20" s="44">
        <v>2000</v>
      </c>
    </row>
    <row r="21" spans="1:5" x14ac:dyDescent="0.3">
      <c r="A21" s="44">
        <v>0</v>
      </c>
      <c r="B21" s="44">
        <v>195.65</v>
      </c>
      <c r="C21" s="99" t="s">
        <v>96</v>
      </c>
      <c r="D21" s="44"/>
    </row>
    <row r="22" spans="1:5" x14ac:dyDescent="0.3">
      <c r="A22" s="44">
        <v>1200</v>
      </c>
      <c r="B22" s="44">
        <v>0.39</v>
      </c>
      <c r="C22" s="99" t="s">
        <v>97</v>
      </c>
      <c r="D22" s="44">
        <v>1200</v>
      </c>
    </row>
    <row r="23" spans="1:5" x14ac:dyDescent="0.3">
      <c r="A23" s="44">
        <v>1500</v>
      </c>
      <c r="B23" s="44">
        <v>673.87</v>
      </c>
      <c r="C23" s="99" t="s">
        <v>98</v>
      </c>
      <c r="D23" s="44">
        <v>1500</v>
      </c>
    </row>
    <row r="24" spans="1:5" x14ac:dyDescent="0.3">
      <c r="A24" s="44">
        <v>1200</v>
      </c>
      <c r="B24" s="44">
        <v>541.64</v>
      </c>
      <c r="C24" s="99" t="s">
        <v>99</v>
      </c>
      <c r="D24" s="44">
        <v>1200</v>
      </c>
    </row>
    <row r="25" spans="1:5" x14ac:dyDescent="0.3">
      <c r="A25" s="44">
        <v>0</v>
      </c>
      <c r="B25" s="44">
        <v>0</v>
      </c>
      <c r="C25" s="99" t="s">
        <v>100</v>
      </c>
      <c r="D25" s="44"/>
    </row>
    <row r="26" spans="1:5" x14ac:dyDescent="0.3">
      <c r="A26" s="44">
        <v>0</v>
      </c>
      <c r="B26" s="44">
        <v>818.24</v>
      </c>
      <c r="C26" s="99" t="s">
        <v>101</v>
      </c>
      <c r="D26" s="44">
        <v>1200</v>
      </c>
    </row>
    <row r="27" spans="1:5" x14ac:dyDescent="0.3">
      <c r="A27" s="44">
        <v>0</v>
      </c>
      <c r="B27" s="44">
        <v>0</v>
      </c>
      <c r="C27" s="99" t="s">
        <v>102</v>
      </c>
      <c r="D27" s="44"/>
    </row>
    <row r="28" spans="1:5" x14ac:dyDescent="0.3">
      <c r="A28" s="44">
        <v>250</v>
      </c>
      <c r="B28" s="44">
        <v>154.08000000000001</v>
      </c>
      <c r="C28" s="99" t="s">
        <v>103</v>
      </c>
      <c r="D28" s="44">
        <v>250</v>
      </c>
    </row>
    <row r="29" spans="1:5" x14ac:dyDescent="0.3">
      <c r="A29" s="44">
        <v>300</v>
      </c>
      <c r="B29" s="44">
        <v>120</v>
      </c>
      <c r="C29" s="99" t="s">
        <v>104</v>
      </c>
      <c r="D29" s="44">
        <v>500</v>
      </c>
    </row>
    <row r="30" spans="1:5" x14ac:dyDescent="0.3">
      <c r="A30" s="44">
        <v>200</v>
      </c>
      <c r="B30" s="44">
        <v>658</v>
      </c>
      <c r="C30" s="99" t="s">
        <v>105</v>
      </c>
      <c r="D30" s="44">
        <v>750</v>
      </c>
    </row>
    <row r="31" spans="1:5" x14ac:dyDescent="0.3">
      <c r="A31" s="44">
        <v>0</v>
      </c>
      <c r="B31" s="44">
        <v>125</v>
      </c>
      <c r="C31" s="99" t="s">
        <v>106</v>
      </c>
      <c r="D31" s="44"/>
    </row>
    <row r="32" spans="1:5" x14ac:dyDescent="0.3">
      <c r="A32" s="44">
        <v>0</v>
      </c>
      <c r="B32" s="44">
        <v>657.44</v>
      </c>
      <c r="C32" s="111" t="s">
        <v>107</v>
      </c>
      <c r="D32" s="44"/>
      <c r="E32" s="5" t="s">
        <v>569</v>
      </c>
    </row>
    <row r="33" spans="1:5" x14ac:dyDescent="0.3">
      <c r="A33" s="44">
        <v>0</v>
      </c>
      <c r="B33" s="44">
        <v>0</v>
      </c>
      <c r="C33" s="99" t="s">
        <v>108</v>
      </c>
      <c r="D33" s="44">
        <v>100</v>
      </c>
    </row>
    <row r="34" spans="1:5" x14ac:dyDescent="0.3">
      <c r="A34" s="44">
        <v>0</v>
      </c>
      <c r="B34" s="44">
        <v>19.649999999999999</v>
      </c>
      <c r="C34" s="99" t="s">
        <v>109</v>
      </c>
      <c r="D34" s="44">
        <v>1000</v>
      </c>
    </row>
    <row r="35" spans="1:5" x14ac:dyDescent="0.3">
      <c r="A35" s="44">
        <v>0</v>
      </c>
      <c r="B35" s="44">
        <v>0</v>
      </c>
      <c r="C35" s="99" t="s">
        <v>110</v>
      </c>
      <c r="D35" s="44">
        <v>250</v>
      </c>
    </row>
    <row r="36" spans="1:5" x14ac:dyDescent="0.3">
      <c r="A36" s="44">
        <v>0</v>
      </c>
      <c r="B36" s="44">
        <v>0</v>
      </c>
      <c r="C36" s="99" t="s">
        <v>111</v>
      </c>
      <c r="D36" s="44"/>
    </row>
    <row r="37" spans="1:5" x14ac:dyDescent="0.3">
      <c r="A37" s="44"/>
      <c r="B37" s="44">
        <v>0</v>
      </c>
      <c r="C37" s="99" t="s">
        <v>112</v>
      </c>
      <c r="D37" s="44"/>
    </row>
    <row r="38" spans="1:5" x14ac:dyDescent="0.3">
      <c r="A38" s="44">
        <v>25000</v>
      </c>
      <c r="B38" s="44">
        <v>24000</v>
      </c>
      <c r="C38" s="99" t="s">
        <v>113</v>
      </c>
      <c r="D38" s="44">
        <v>24000</v>
      </c>
    </row>
    <row r="39" spans="1:5" x14ac:dyDescent="0.3">
      <c r="A39" s="44">
        <v>1600</v>
      </c>
      <c r="B39" s="44">
        <v>1591</v>
      </c>
      <c r="C39" s="99" t="s">
        <v>114</v>
      </c>
      <c r="D39" s="44">
        <v>1600</v>
      </c>
    </row>
    <row r="40" spans="1:5" x14ac:dyDescent="0.3">
      <c r="A40" s="44">
        <v>0</v>
      </c>
      <c r="B40" s="44">
        <v>0</v>
      </c>
      <c r="C40" s="99" t="s">
        <v>115</v>
      </c>
      <c r="D40" s="44"/>
    </row>
    <row r="41" spans="1:5" x14ac:dyDescent="0.3">
      <c r="A41" s="44">
        <v>0</v>
      </c>
      <c r="B41" s="44">
        <v>0</v>
      </c>
      <c r="C41" s="99" t="s">
        <v>116</v>
      </c>
      <c r="D41" s="44"/>
    </row>
    <row r="42" spans="1:5" x14ac:dyDescent="0.3">
      <c r="A42" s="44">
        <v>1500</v>
      </c>
      <c r="B42" s="44">
        <v>259.5</v>
      </c>
      <c r="C42" s="99" t="s">
        <v>117</v>
      </c>
      <c r="D42" s="44">
        <v>1500</v>
      </c>
    </row>
    <row r="43" spans="1:5" x14ac:dyDescent="0.3">
      <c r="A43" s="44">
        <v>0</v>
      </c>
      <c r="B43" s="44">
        <v>0</v>
      </c>
      <c r="C43" s="99" t="s">
        <v>118</v>
      </c>
      <c r="D43" s="44"/>
    </row>
    <row r="44" spans="1:5" x14ac:dyDescent="0.3">
      <c r="A44" s="44">
        <v>200</v>
      </c>
      <c r="B44" s="44">
        <v>0</v>
      </c>
      <c r="C44" s="99" t="s">
        <v>119</v>
      </c>
      <c r="D44" s="44">
        <v>250</v>
      </c>
    </row>
    <row r="45" spans="1:5" x14ac:dyDescent="0.3">
      <c r="A45" s="44">
        <v>0</v>
      </c>
      <c r="B45" s="44">
        <v>0</v>
      </c>
      <c r="C45" s="99" t="s">
        <v>120</v>
      </c>
      <c r="D45" s="44"/>
    </row>
    <row r="46" spans="1:5" x14ac:dyDescent="0.3">
      <c r="A46" s="44">
        <v>150</v>
      </c>
      <c r="B46" s="44">
        <v>435</v>
      </c>
      <c r="C46" s="99" t="s">
        <v>121</v>
      </c>
      <c r="D46" s="44">
        <v>500</v>
      </c>
    </row>
    <row r="47" spans="1:5" x14ac:dyDescent="0.3">
      <c r="A47" s="44">
        <v>150</v>
      </c>
      <c r="B47" s="44">
        <v>166.1</v>
      </c>
      <c r="C47" s="99" t="s">
        <v>122</v>
      </c>
      <c r="D47" s="44">
        <v>175</v>
      </c>
    </row>
    <row r="48" spans="1:5" x14ac:dyDescent="0.3">
      <c r="A48" s="44">
        <v>1000</v>
      </c>
      <c r="B48" s="44">
        <v>766.35</v>
      </c>
      <c r="C48" s="99" t="s">
        <v>123</v>
      </c>
      <c r="D48" s="44">
        <v>3500</v>
      </c>
      <c r="E48" s="5" t="s">
        <v>555</v>
      </c>
    </row>
    <row r="49" spans="1:4" x14ac:dyDescent="0.3">
      <c r="A49" s="44">
        <v>0</v>
      </c>
      <c r="B49" s="44">
        <v>0</v>
      </c>
      <c r="C49" s="99" t="s">
        <v>124</v>
      </c>
      <c r="D49" s="44"/>
    </row>
    <row r="50" spans="1:4" x14ac:dyDescent="0.3">
      <c r="A50" s="44">
        <v>100</v>
      </c>
      <c r="B50" s="44">
        <v>47.52</v>
      </c>
      <c r="C50" s="99" t="s">
        <v>125</v>
      </c>
      <c r="D50" s="44">
        <v>100</v>
      </c>
    </row>
    <row r="51" spans="1:4" x14ac:dyDescent="0.3">
      <c r="A51" s="44">
        <v>40</v>
      </c>
      <c r="B51" s="44">
        <v>11.11</v>
      </c>
      <c r="C51" s="99" t="s">
        <v>126</v>
      </c>
      <c r="D51" s="44">
        <v>40</v>
      </c>
    </row>
    <row r="52" spans="1:4" x14ac:dyDescent="0.3">
      <c r="A52" s="44">
        <v>0</v>
      </c>
      <c r="B52" s="44">
        <v>0.45</v>
      </c>
      <c r="C52" s="99" t="s">
        <v>127</v>
      </c>
      <c r="D52" s="44"/>
    </row>
    <row r="53" spans="1:4" x14ac:dyDescent="0.3">
      <c r="A53" s="44">
        <v>400</v>
      </c>
      <c r="B53" s="44">
        <v>437.38</v>
      </c>
      <c r="C53" s="99" t="s">
        <v>128</v>
      </c>
      <c r="D53" s="44">
        <v>450</v>
      </c>
    </row>
    <row r="54" spans="1:4" x14ac:dyDescent="0.3">
      <c r="A54" s="44">
        <v>1000</v>
      </c>
      <c r="B54" s="44">
        <v>914.33</v>
      </c>
      <c r="C54" s="99" t="s">
        <v>129</v>
      </c>
      <c r="D54" s="44">
        <v>1000</v>
      </c>
    </row>
    <row r="55" spans="1:4" x14ac:dyDescent="0.3">
      <c r="A55" s="44">
        <v>500</v>
      </c>
      <c r="B55" s="44">
        <v>126.27</v>
      </c>
      <c r="C55" s="99" t="s">
        <v>544</v>
      </c>
      <c r="D55" s="44">
        <v>500</v>
      </c>
    </row>
    <row r="56" spans="1:4" x14ac:dyDescent="0.3">
      <c r="A56" s="44">
        <v>500</v>
      </c>
      <c r="B56" s="44">
        <v>72.53</v>
      </c>
      <c r="C56" s="99" t="s">
        <v>130</v>
      </c>
      <c r="D56" s="44"/>
    </row>
    <row r="57" spans="1:4" x14ac:dyDescent="0.3">
      <c r="A57" s="44">
        <v>0</v>
      </c>
      <c r="B57" s="44">
        <v>400</v>
      </c>
      <c r="C57" s="99" t="s">
        <v>131</v>
      </c>
      <c r="D57" s="44"/>
    </row>
    <row r="58" spans="1:4" x14ac:dyDescent="0.3">
      <c r="A58" s="44">
        <v>600</v>
      </c>
      <c r="B58" s="44">
        <v>239.2</v>
      </c>
      <c r="C58" s="99" t="s">
        <v>132</v>
      </c>
      <c r="D58" s="44">
        <v>0</v>
      </c>
    </row>
    <row r="59" spans="1:4" x14ac:dyDescent="0.3">
      <c r="A59" s="44">
        <v>1200</v>
      </c>
      <c r="B59" s="44">
        <v>488</v>
      </c>
      <c r="C59" s="99" t="s">
        <v>133</v>
      </c>
      <c r="D59" s="44">
        <v>1200</v>
      </c>
    </row>
    <row r="60" spans="1:4" x14ac:dyDescent="0.3">
      <c r="A60" s="44">
        <v>455</v>
      </c>
      <c r="B60" s="44">
        <v>486.82</v>
      </c>
      <c r="C60" s="99" t="s">
        <v>134</v>
      </c>
      <c r="D60" s="44">
        <v>490</v>
      </c>
    </row>
    <row r="61" spans="1:4" x14ac:dyDescent="0.3">
      <c r="A61" s="44">
        <v>0</v>
      </c>
      <c r="B61" s="44">
        <v>158.51</v>
      </c>
      <c r="C61" s="99" t="s">
        <v>135</v>
      </c>
      <c r="D61" s="44"/>
    </row>
    <row r="62" spans="1:4" x14ac:dyDescent="0.3">
      <c r="A62" s="44">
        <v>200</v>
      </c>
      <c r="B62" s="44">
        <v>216.18</v>
      </c>
      <c r="C62" s="99" t="s">
        <v>136</v>
      </c>
      <c r="D62" s="44">
        <v>250</v>
      </c>
    </row>
    <row r="63" spans="1:4" x14ac:dyDescent="0.3">
      <c r="A63" s="44">
        <v>2800</v>
      </c>
      <c r="B63" s="44">
        <v>3756</v>
      </c>
      <c r="C63" s="99" t="s">
        <v>137</v>
      </c>
      <c r="D63" s="44"/>
    </row>
    <row r="64" spans="1:4" x14ac:dyDescent="0.3">
      <c r="A64" s="44">
        <v>1500</v>
      </c>
      <c r="B64" s="44">
        <v>980.18</v>
      </c>
      <c r="C64" s="99" t="s">
        <v>138</v>
      </c>
      <c r="D64" s="44"/>
    </row>
    <row r="65" spans="1:5" x14ac:dyDescent="0.3">
      <c r="A65" s="44">
        <v>3500</v>
      </c>
      <c r="B65" s="44">
        <v>2322.2399999999998</v>
      </c>
      <c r="C65" s="99" t="s">
        <v>139</v>
      </c>
      <c r="D65" s="44"/>
    </row>
    <row r="66" spans="1:5" x14ac:dyDescent="0.3">
      <c r="A66" s="44">
        <v>150</v>
      </c>
      <c r="B66" s="44">
        <v>104.35</v>
      </c>
      <c r="C66" s="99" t="s">
        <v>140</v>
      </c>
      <c r="D66" s="44"/>
    </row>
    <row r="67" spans="1:5" x14ac:dyDescent="0.3">
      <c r="A67" s="44">
        <v>0</v>
      </c>
      <c r="B67" s="44">
        <v>0</v>
      </c>
      <c r="C67" s="99" t="s">
        <v>141</v>
      </c>
      <c r="D67" s="44">
        <v>3800</v>
      </c>
    </row>
    <row r="68" spans="1:5" x14ac:dyDescent="0.3">
      <c r="A68" s="44">
        <v>20000</v>
      </c>
      <c r="B68" s="44">
        <v>32174.06</v>
      </c>
      <c r="C68" s="99" t="s">
        <v>142</v>
      </c>
      <c r="D68" s="44">
        <v>12000</v>
      </c>
    </row>
    <row r="69" spans="1:5" x14ac:dyDescent="0.3">
      <c r="A69" s="44">
        <v>200</v>
      </c>
      <c r="B69" s="44">
        <v>2604.64</v>
      </c>
      <c r="C69" s="99" t="s">
        <v>143</v>
      </c>
      <c r="D69" s="44">
        <v>500</v>
      </c>
      <c r="E69" s="5" t="s">
        <v>556</v>
      </c>
    </row>
    <row r="70" spans="1:5" x14ac:dyDescent="0.3">
      <c r="A70" s="44">
        <v>0</v>
      </c>
      <c r="B70" s="44">
        <v>0</v>
      </c>
      <c r="C70" s="99" t="s">
        <v>144</v>
      </c>
      <c r="D70" s="44"/>
    </row>
    <row r="71" spans="1:5" x14ac:dyDescent="0.3">
      <c r="A71" s="44">
        <v>30</v>
      </c>
      <c r="B71" s="44">
        <v>161.47</v>
      </c>
      <c r="C71" s="99" t="s">
        <v>545</v>
      </c>
      <c r="D71" s="44">
        <v>165</v>
      </c>
    </row>
    <row r="72" spans="1:5" x14ac:dyDescent="0.3">
      <c r="A72" s="44">
        <v>15</v>
      </c>
      <c r="B72" s="44">
        <v>37.770000000000003</v>
      </c>
      <c r="C72" s="99" t="s">
        <v>546</v>
      </c>
      <c r="D72" s="44">
        <v>40</v>
      </c>
    </row>
    <row r="73" spans="1:5" x14ac:dyDescent="0.3">
      <c r="A73" s="44">
        <v>0</v>
      </c>
      <c r="B73" s="44">
        <v>0</v>
      </c>
      <c r="C73" s="99" t="s">
        <v>145</v>
      </c>
      <c r="D73" s="44"/>
    </row>
    <row r="74" spans="1:5" x14ac:dyDescent="0.3">
      <c r="A74" s="44">
        <v>25</v>
      </c>
      <c r="B74" s="44">
        <v>0</v>
      </c>
      <c r="C74" s="99" t="s">
        <v>146</v>
      </c>
      <c r="D74" s="44"/>
    </row>
    <row r="75" spans="1:5" x14ac:dyDescent="0.3">
      <c r="A75" s="44">
        <v>0</v>
      </c>
      <c r="B75" s="44">
        <v>0</v>
      </c>
      <c r="C75" s="99" t="s">
        <v>147</v>
      </c>
      <c r="D75" s="44"/>
    </row>
    <row r="76" spans="1:5" x14ac:dyDescent="0.3">
      <c r="A76" s="44">
        <v>0</v>
      </c>
      <c r="B76" s="44">
        <v>0</v>
      </c>
      <c r="C76" s="99" t="s">
        <v>547</v>
      </c>
      <c r="D76" s="44"/>
    </row>
    <row r="77" spans="1:5" x14ac:dyDescent="0.3">
      <c r="A77" s="44">
        <v>800</v>
      </c>
      <c r="B77" s="44">
        <v>0</v>
      </c>
      <c r="C77" s="99" t="s">
        <v>148</v>
      </c>
      <c r="D77" s="44"/>
    </row>
    <row r="78" spans="1:5" x14ac:dyDescent="0.3">
      <c r="A78" s="44">
        <v>1800</v>
      </c>
      <c r="B78" s="44">
        <v>875.23</v>
      </c>
      <c r="C78" s="99" t="s">
        <v>149</v>
      </c>
      <c r="D78" s="44"/>
    </row>
    <row r="79" spans="1:5" x14ac:dyDescent="0.3">
      <c r="A79" s="44">
        <v>800</v>
      </c>
      <c r="B79" s="44">
        <v>818.18</v>
      </c>
      <c r="C79" s="99" t="s">
        <v>150</v>
      </c>
      <c r="D79" s="44"/>
    </row>
    <row r="80" spans="1:5" x14ac:dyDescent="0.3">
      <c r="A80" s="44">
        <v>0</v>
      </c>
      <c r="B80" s="44">
        <v>0</v>
      </c>
      <c r="C80" s="99" t="s">
        <v>151</v>
      </c>
      <c r="D80" s="44"/>
    </row>
    <row r="81" spans="1:5" x14ac:dyDescent="0.3">
      <c r="A81" s="44">
        <v>2600</v>
      </c>
      <c r="B81" s="44">
        <v>449.15</v>
      </c>
      <c r="C81" s="99" t="s">
        <v>152</v>
      </c>
      <c r="D81" s="44">
        <v>2000</v>
      </c>
    </row>
    <row r="82" spans="1:5" x14ac:dyDescent="0.3">
      <c r="A82" s="44">
        <v>200</v>
      </c>
      <c r="B82" s="44">
        <v>33.67</v>
      </c>
      <c r="C82" s="99" t="s">
        <v>153</v>
      </c>
      <c r="D82" s="44">
        <v>65</v>
      </c>
    </row>
    <row r="83" spans="1:5" x14ac:dyDescent="0.3">
      <c r="A83" s="44">
        <v>160</v>
      </c>
      <c r="B83" s="44">
        <v>27.85</v>
      </c>
      <c r="C83" s="99" t="s">
        <v>154</v>
      </c>
      <c r="D83" s="44">
        <v>140</v>
      </c>
    </row>
    <row r="84" spans="1:5" x14ac:dyDescent="0.3">
      <c r="A84" s="44">
        <v>40</v>
      </c>
      <c r="B84" s="44">
        <v>6.52</v>
      </c>
      <c r="C84" s="99" t="s">
        <v>155</v>
      </c>
      <c r="D84" s="44">
        <v>30</v>
      </c>
    </row>
    <row r="85" spans="1:5" x14ac:dyDescent="0.3">
      <c r="A85" s="44">
        <v>200</v>
      </c>
      <c r="B85" s="44">
        <v>140</v>
      </c>
      <c r="C85" s="99" t="s">
        <v>156</v>
      </c>
      <c r="D85" s="44">
        <v>200</v>
      </c>
    </row>
    <row r="86" spans="1:5" x14ac:dyDescent="0.3">
      <c r="A86" s="44">
        <v>50</v>
      </c>
      <c r="B86" s="44">
        <v>99.95</v>
      </c>
      <c r="C86" s="99" t="s">
        <v>157</v>
      </c>
      <c r="D86" s="44">
        <v>100</v>
      </c>
    </row>
    <row r="87" spans="1:5" x14ac:dyDescent="0.3">
      <c r="A87" s="44">
        <v>100</v>
      </c>
      <c r="B87" s="44">
        <v>0</v>
      </c>
      <c r="C87" s="99" t="s">
        <v>158</v>
      </c>
      <c r="D87" s="44"/>
    </row>
    <row r="88" spans="1:5" x14ac:dyDescent="0.3">
      <c r="A88" s="44">
        <v>600</v>
      </c>
      <c r="B88" s="44">
        <v>620.09</v>
      </c>
      <c r="C88" s="99" t="s">
        <v>159</v>
      </c>
      <c r="D88" s="44">
        <v>600</v>
      </c>
    </row>
    <row r="89" spans="1:5" x14ac:dyDescent="0.3">
      <c r="A89" s="44">
        <v>0</v>
      </c>
      <c r="B89" s="44">
        <v>0</v>
      </c>
      <c r="C89" s="99" t="s">
        <v>160</v>
      </c>
      <c r="D89" s="44"/>
    </row>
    <row r="90" spans="1:5" x14ac:dyDescent="0.3">
      <c r="A90" s="44">
        <v>0</v>
      </c>
      <c r="B90" s="44">
        <v>0</v>
      </c>
      <c r="C90" s="99" t="s">
        <v>161</v>
      </c>
      <c r="D90" s="44"/>
    </row>
    <row r="91" spans="1:5" x14ac:dyDescent="0.3">
      <c r="A91" s="44">
        <v>1000</v>
      </c>
      <c r="B91" s="44">
        <v>3040</v>
      </c>
      <c r="C91" s="99" t="s">
        <v>162</v>
      </c>
      <c r="D91" s="44">
        <v>3200</v>
      </c>
    </row>
    <row r="92" spans="1:5" x14ac:dyDescent="0.3">
      <c r="A92" s="44">
        <v>600</v>
      </c>
      <c r="B92" s="44">
        <v>348.02</v>
      </c>
      <c r="C92" s="99" t="s">
        <v>163</v>
      </c>
      <c r="D92" s="44">
        <v>600</v>
      </c>
    </row>
    <row r="93" spans="1:5" x14ac:dyDescent="0.3">
      <c r="A93" s="44">
        <v>3000</v>
      </c>
      <c r="B93" s="44">
        <v>2052.62</v>
      </c>
      <c r="C93" s="99" t="s">
        <v>164</v>
      </c>
      <c r="D93" s="44">
        <v>3400</v>
      </c>
    </row>
    <row r="94" spans="1:5" x14ac:dyDescent="0.3">
      <c r="A94" s="44">
        <v>0</v>
      </c>
      <c r="B94" s="44">
        <v>0</v>
      </c>
      <c r="C94" s="99" t="s">
        <v>165</v>
      </c>
      <c r="D94" s="44"/>
    </row>
    <row r="95" spans="1:5" x14ac:dyDescent="0.3">
      <c r="A95" s="44">
        <v>0</v>
      </c>
      <c r="B95" s="44">
        <v>0</v>
      </c>
      <c r="C95" s="99" t="s">
        <v>166</v>
      </c>
      <c r="D95" s="110">
        <v>5000</v>
      </c>
      <c r="E95" s="5" t="s">
        <v>580</v>
      </c>
    </row>
    <row r="96" spans="1:5" x14ac:dyDescent="0.3">
      <c r="A96" s="44">
        <v>0</v>
      </c>
      <c r="B96" s="44">
        <v>0</v>
      </c>
      <c r="C96" s="99" t="s">
        <v>167</v>
      </c>
      <c r="D96" s="44">
        <v>500</v>
      </c>
    </row>
    <row r="97" spans="1:5" x14ac:dyDescent="0.3">
      <c r="A97" s="44">
        <v>0</v>
      </c>
      <c r="B97" s="44">
        <v>0</v>
      </c>
      <c r="C97" s="99" t="s">
        <v>168</v>
      </c>
      <c r="D97" s="44"/>
    </row>
    <row r="98" spans="1:5" x14ac:dyDescent="0.3">
      <c r="A98" s="44">
        <v>0</v>
      </c>
      <c r="B98" s="44">
        <v>0</v>
      </c>
      <c r="C98" s="99" t="s">
        <v>169</v>
      </c>
      <c r="D98" s="44"/>
    </row>
    <row r="99" spans="1:5" x14ac:dyDescent="0.3">
      <c r="A99" s="44">
        <v>3500</v>
      </c>
      <c r="B99" s="44">
        <v>-151.16999999999999</v>
      </c>
      <c r="C99" s="99" t="s">
        <v>170</v>
      </c>
      <c r="D99" s="44">
        <v>3500</v>
      </c>
    </row>
    <row r="100" spans="1:5" x14ac:dyDescent="0.3">
      <c r="A100" s="44">
        <v>0</v>
      </c>
      <c r="B100" s="44">
        <v>0</v>
      </c>
      <c r="C100" s="99" t="s">
        <v>171</v>
      </c>
      <c r="D100" s="44"/>
    </row>
    <row r="101" spans="1:5" x14ac:dyDescent="0.3">
      <c r="A101" s="44">
        <v>600</v>
      </c>
      <c r="B101" s="44">
        <v>3000.43</v>
      </c>
      <c r="C101" s="99" t="s">
        <v>172</v>
      </c>
      <c r="D101" s="44"/>
    </row>
    <row r="102" spans="1:5" x14ac:dyDescent="0.3">
      <c r="A102" s="44">
        <v>24000</v>
      </c>
      <c r="B102" s="44">
        <v>30000</v>
      </c>
      <c r="C102" s="99" t="s">
        <v>173</v>
      </c>
      <c r="D102" s="44">
        <v>48000</v>
      </c>
    </row>
    <row r="103" spans="1:5" x14ac:dyDescent="0.3">
      <c r="A103" s="109"/>
      <c r="B103" s="110">
        <v>230.32</v>
      </c>
      <c r="C103" s="111" t="s">
        <v>174</v>
      </c>
      <c r="D103" s="110">
        <v>400</v>
      </c>
      <c r="E103" s="5" t="s">
        <v>556</v>
      </c>
    </row>
    <row r="104" spans="1:5" x14ac:dyDescent="0.3">
      <c r="A104" s="110">
        <v>9250</v>
      </c>
      <c r="B104" s="110">
        <v>5225</v>
      </c>
      <c r="C104" s="111" t="s">
        <v>175</v>
      </c>
      <c r="D104" s="110">
        <v>5750</v>
      </c>
    </row>
    <row r="105" spans="1:5" x14ac:dyDescent="0.3">
      <c r="A105" s="110">
        <v>0</v>
      </c>
      <c r="B105" s="110">
        <v>0</v>
      </c>
      <c r="C105" s="111" t="s">
        <v>176</v>
      </c>
      <c r="D105" s="110"/>
    </row>
    <row r="106" spans="1:5" x14ac:dyDescent="0.3">
      <c r="A106" s="110">
        <v>300</v>
      </c>
      <c r="B106" s="110">
        <v>339.01</v>
      </c>
      <c r="C106" s="111" t="s">
        <v>177</v>
      </c>
      <c r="D106" s="110">
        <v>350</v>
      </c>
    </row>
    <row r="107" spans="1:5" x14ac:dyDescent="0.3">
      <c r="A107" s="110">
        <v>200</v>
      </c>
      <c r="B107" s="110">
        <v>79.099999999999994</v>
      </c>
      <c r="C107" s="111" t="s">
        <v>178</v>
      </c>
      <c r="D107" s="110">
        <v>0</v>
      </c>
    </row>
    <row r="108" spans="1:5" x14ac:dyDescent="0.3">
      <c r="A108" s="110">
        <v>50</v>
      </c>
      <c r="B108" s="110">
        <v>35</v>
      </c>
      <c r="C108" s="111" t="s">
        <v>179</v>
      </c>
      <c r="D108" s="110">
        <v>50</v>
      </c>
    </row>
    <row r="109" spans="1:5" x14ac:dyDescent="0.3">
      <c r="A109" s="110">
        <v>900</v>
      </c>
      <c r="B109" s="110">
        <v>241.07</v>
      </c>
      <c r="C109" s="111" t="s">
        <v>180</v>
      </c>
      <c r="D109" s="110">
        <v>900</v>
      </c>
    </row>
    <row r="110" spans="1:5" x14ac:dyDescent="0.3">
      <c r="A110" s="110">
        <v>300</v>
      </c>
      <c r="B110" s="110">
        <v>0</v>
      </c>
      <c r="C110" s="111" t="s">
        <v>181</v>
      </c>
      <c r="D110" s="110">
        <v>300</v>
      </c>
    </row>
    <row r="111" spans="1:5" x14ac:dyDescent="0.3">
      <c r="A111" s="110">
        <v>450</v>
      </c>
      <c r="B111" s="110">
        <v>12.61</v>
      </c>
      <c r="C111" s="111" t="s">
        <v>182</v>
      </c>
      <c r="D111" s="110"/>
    </row>
    <row r="112" spans="1:5" x14ac:dyDescent="0.3">
      <c r="A112" s="110">
        <v>5000</v>
      </c>
      <c r="B112" s="110">
        <v>3924.92</v>
      </c>
      <c r="C112" s="111" t="s">
        <v>548</v>
      </c>
      <c r="D112" s="110">
        <v>5000</v>
      </c>
    </row>
    <row r="113" spans="1:4" x14ac:dyDescent="0.3">
      <c r="A113" s="110">
        <v>800</v>
      </c>
      <c r="B113" s="110">
        <v>1493.86</v>
      </c>
      <c r="C113" s="111" t="s">
        <v>183</v>
      </c>
      <c r="D113" s="110">
        <v>3000</v>
      </c>
    </row>
    <row r="114" spans="1:4" x14ac:dyDescent="0.3">
      <c r="A114" s="110">
        <v>2500</v>
      </c>
      <c r="B114" s="110">
        <v>0</v>
      </c>
      <c r="C114" s="111" t="s">
        <v>184</v>
      </c>
      <c r="D114" s="110">
        <v>2000</v>
      </c>
    </row>
    <row r="115" spans="1:4" x14ac:dyDescent="0.3">
      <c r="A115" s="110">
        <v>0</v>
      </c>
      <c r="B115" s="110">
        <v>1702.5</v>
      </c>
      <c r="C115" s="111" t="s">
        <v>185</v>
      </c>
      <c r="D115" s="110">
        <v>900</v>
      </c>
    </row>
    <row r="116" spans="1:4" x14ac:dyDescent="0.3">
      <c r="A116" s="110">
        <v>0</v>
      </c>
      <c r="B116" s="110">
        <v>0</v>
      </c>
      <c r="C116" s="111" t="s">
        <v>186</v>
      </c>
      <c r="D116" s="110"/>
    </row>
    <row r="117" spans="1:4" x14ac:dyDescent="0.3">
      <c r="A117" s="110">
        <v>0</v>
      </c>
      <c r="B117" s="110">
        <v>2000</v>
      </c>
      <c r="C117" s="111" t="s">
        <v>187</v>
      </c>
      <c r="D117" s="110"/>
    </row>
    <row r="118" spans="1:4" x14ac:dyDescent="0.3">
      <c r="A118" s="110">
        <v>420</v>
      </c>
      <c r="B118" s="110">
        <v>0</v>
      </c>
      <c r="C118" s="111" t="s">
        <v>188</v>
      </c>
      <c r="D118" s="110"/>
    </row>
    <row r="119" spans="1:4" x14ac:dyDescent="0.3">
      <c r="A119" s="110">
        <v>1500</v>
      </c>
      <c r="B119" s="110">
        <v>0</v>
      </c>
      <c r="C119" s="111" t="s">
        <v>189</v>
      </c>
      <c r="D119" s="110">
        <v>750</v>
      </c>
    </row>
    <row r="120" spans="1:4" x14ac:dyDescent="0.3">
      <c r="A120" s="110">
        <v>0</v>
      </c>
      <c r="B120" s="110">
        <v>319.26</v>
      </c>
      <c r="C120" s="111" t="s">
        <v>190</v>
      </c>
      <c r="D120" s="110">
        <v>650</v>
      </c>
    </row>
    <row r="121" spans="1:4" x14ac:dyDescent="0.3">
      <c r="A121" s="110">
        <v>3000</v>
      </c>
      <c r="B121" s="110">
        <v>1162.5</v>
      </c>
      <c r="C121" s="111" t="s">
        <v>191</v>
      </c>
      <c r="D121" s="110">
        <v>2000</v>
      </c>
    </row>
    <row r="122" spans="1:4" x14ac:dyDescent="0.3">
      <c r="A122" s="110">
        <v>100</v>
      </c>
      <c r="B122" s="110">
        <v>0</v>
      </c>
      <c r="C122" s="111" t="s">
        <v>192</v>
      </c>
      <c r="D122" s="110">
        <v>100</v>
      </c>
    </row>
    <row r="123" spans="1:4" x14ac:dyDescent="0.3">
      <c r="A123" s="110">
        <v>0</v>
      </c>
      <c r="B123" s="110">
        <v>0</v>
      </c>
      <c r="C123" s="111" t="s">
        <v>193</v>
      </c>
      <c r="D123" s="110"/>
    </row>
    <row r="124" spans="1:4" x14ac:dyDescent="0.3">
      <c r="A124" s="110">
        <v>2800</v>
      </c>
      <c r="B124" s="110">
        <v>3835.5</v>
      </c>
      <c r="C124" s="111" t="s">
        <v>194</v>
      </c>
      <c r="D124" s="110">
        <v>4000</v>
      </c>
    </row>
    <row r="125" spans="1:4" x14ac:dyDescent="0.3">
      <c r="A125" s="110">
        <v>600</v>
      </c>
      <c r="B125" s="110">
        <v>478.24</v>
      </c>
      <c r="C125" s="111" t="s">
        <v>195</v>
      </c>
      <c r="D125" s="110">
        <v>800</v>
      </c>
    </row>
    <row r="126" spans="1:4" x14ac:dyDescent="0.3">
      <c r="A126" s="110">
        <v>2000</v>
      </c>
      <c r="B126" s="110">
        <v>1346.75</v>
      </c>
      <c r="C126" s="111" t="s">
        <v>196</v>
      </c>
      <c r="D126" s="110">
        <v>2200</v>
      </c>
    </row>
    <row r="127" spans="1:4" x14ac:dyDescent="0.3">
      <c r="A127" s="110">
        <v>500</v>
      </c>
      <c r="B127" s="110">
        <v>182.24</v>
      </c>
      <c r="C127" s="111" t="s">
        <v>197</v>
      </c>
      <c r="D127" s="110">
        <v>500</v>
      </c>
    </row>
    <row r="128" spans="1:4" x14ac:dyDescent="0.3">
      <c r="A128" s="110">
        <v>700</v>
      </c>
      <c r="B128" s="110">
        <v>181.25</v>
      </c>
      <c r="C128" s="111" t="s">
        <v>198</v>
      </c>
      <c r="D128" s="110">
        <v>200</v>
      </c>
    </row>
    <row r="129" spans="1:5" x14ac:dyDescent="0.3">
      <c r="A129" s="110">
        <v>1350</v>
      </c>
      <c r="B129" s="110">
        <v>1350</v>
      </c>
      <c r="C129" s="111" t="s">
        <v>199</v>
      </c>
      <c r="D129" s="110">
        <v>2700</v>
      </c>
    </row>
    <row r="130" spans="1:5" x14ac:dyDescent="0.3">
      <c r="A130" s="110">
        <v>0</v>
      </c>
      <c r="B130" s="110">
        <v>0</v>
      </c>
      <c r="C130" s="111" t="s">
        <v>200</v>
      </c>
      <c r="D130" s="110"/>
      <c r="E130" s="5">
        <f>SUM(D103:D129)</f>
        <v>32550</v>
      </c>
    </row>
    <row r="131" spans="1:5" x14ac:dyDescent="0.3">
      <c r="A131" s="110">
        <v>0</v>
      </c>
      <c r="B131" s="110">
        <v>0</v>
      </c>
      <c r="C131" s="111" t="s">
        <v>201</v>
      </c>
      <c r="D131" s="110"/>
    </row>
    <row r="132" spans="1:5" x14ac:dyDescent="0.3">
      <c r="A132" s="44">
        <v>0</v>
      </c>
      <c r="B132" s="44">
        <v>0</v>
      </c>
      <c r="C132" s="99" t="s">
        <v>202</v>
      </c>
      <c r="D132" s="44"/>
    </row>
    <row r="133" spans="1:5" x14ac:dyDescent="0.3">
      <c r="A133" s="44">
        <v>0</v>
      </c>
      <c r="B133" s="44">
        <v>0</v>
      </c>
      <c r="C133" s="99" t="s">
        <v>549</v>
      </c>
      <c r="D133" s="44"/>
    </row>
    <row r="134" spans="1:5" x14ac:dyDescent="0.3">
      <c r="A134" s="44">
        <v>0</v>
      </c>
      <c r="B134" s="44">
        <v>0</v>
      </c>
      <c r="C134" s="99" t="s">
        <v>550</v>
      </c>
      <c r="D134" s="44"/>
    </row>
    <row r="135" spans="1:5" x14ac:dyDescent="0.3">
      <c r="A135" s="44">
        <v>0</v>
      </c>
      <c r="B135" s="44">
        <v>177.5</v>
      </c>
      <c r="C135" s="99" t="s">
        <v>551</v>
      </c>
      <c r="D135" s="44"/>
    </row>
    <row r="136" spans="1:5" x14ac:dyDescent="0.3">
      <c r="A136" s="44">
        <v>0</v>
      </c>
      <c r="B136" s="44">
        <v>0</v>
      </c>
      <c r="C136" s="99" t="s">
        <v>203</v>
      </c>
      <c r="D136" s="44"/>
    </row>
    <row r="137" spans="1:5" x14ac:dyDescent="0.3">
      <c r="A137" s="44">
        <v>350</v>
      </c>
      <c r="B137" s="44">
        <v>0</v>
      </c>
      <c r="C137" s="99" t="s">
        <v>204</v>
      </c>
      <c r="D137" s="44">
        <v>350</v>
      </c>
    </row>
    <row r="138" spans="1:5" x14ac:dyDescent="0.3">
      <c r="A138" s="44">
        <v>150</v>
      </c>
      <c r="B138" s="44">
        <v>77.52</v>
      </c>
      <c r="C138" s="99" t="s">
        <v>205</v>
      </c>
      <c r="D138" s="44">
        <v>150</v>
      </c>
    </row>
    <row r="139" spans="1:5" x14ac:dyDescent="0.3">
      <c r="A139" s="44">
        <v>0</v>
      </c>
      <c r="B139" s="44">
        <v>0</v>
      </c>
      <c r="C139" s="120" t="s">
        <v>206</v>
      </c>
      <c r="D139" s="44"/>
    </row>
    <row r="140" spans="1:5" x14ac:dyDescent="0.3">
      <c r="A140" s="44">
        <v>5000</v>
      </c>
      <c r="B140" s="44">
        <v>2395.1799999999998</v>
      </c>
      <c r="C140" s="99" t="s">
        <v>207</v>
      </c>
      <c r="D140" s="44">
        <v>6000</v>
      </c>
    </row>
    <row r="141" spans="1:5" x14ac:dyDescent="0.3">
      <c r="A141" s="44">
        <v>450</v>
      </c>
      <c r="B141" s="44">
        <v>178.5</v>
      </c>
      <c r="C141" s="99" t="s">
        <v>208</v>
      </c>
      <c r="D141" s="44">
        <v>400</v>
      </c>
    </row>
    <row r="142" spans="1:5" x14ac:dyDescent="0.3">
      <c r="A142" s="44">
        <v>310</v>
      </c>
      <c r="B142" s="44">
        <v>148.52000000000001</v>
      </c>
      <c r="C142" s="99" t="s">
        <v>209</v>
      </c>
      <c r="D142" s="44">
        <v>310</v>
      </c>
    </row>
    <row r="143" spans="1:5" x14ac:dyDescent="0.3">
      <c r="A143" s="44">
        <v>80</v>
      </c>
      <c r="B143" s="44">
        <v>34.729999999999997</v>
      </c>
      <c r="C143" s="99" t="s">
        <v>210</v>
      </c>
      <c r="D143" s="44">
        <v>75</v>
      </c>
    </row>
    <row r="144" spans="1:5" x14ac:dyDescent="0.3">
      <c r="A144" s="44">
        <v>0</v>
      </c>
      <c r="B144" s="44">
        <v>0</v>
      </c>
      <c r="C144" s="99" t="s">
        <v>211</v>
      </c>
      <c r="D144" s="44"/>
    </row>
    <row r="145" spans="1:5" x14ac:dyDescent="0.3">
      <c r="A145" s="44">
        <v>500</v>
      </c>
      <c r="B145" s="44">
        <v>0</v>
      </c>
      <c r="C145" s="99" t="s">
        <v>212</v>
      </c>
      <c r="D145" s="44">
        <v>500</v>
      </c>
    </row>
    <row r="146" spans="1:5" x14ac:dyDescent="0.3">
      <c r="A146" s="44">
        <v>750</v>
      </c>
      <c r="B146" s="44">
        <v>0</v>
      </c>
      <c r="C146" s="99" t="s">
        <v>213</v>
      </c>
      <c r="D146" s="44">
        <v>750</v>
      </c>
    </row>
    <row r="147" spans="1:5" x14ac:dyDescent="0.3">
      <c r="A147" s="44">
        <v>0</v>
      </c>
      <c r="B147" s="44">
        <v>0</v>
      </c>
      <c r="C147" s="99" t="s">
        <v>552</v>
      </c>
      <c r="D147" s="44"/>
    </row>
    <row r="148" spans="1:5" x14ac:dyDescent="0.3">
      <c r="A148" s="44">
        <v>0</v>
      </c>
      <c r="B148" s="44">
        <v>778.68</v>
      </c>
      <c r="C148" s="99" t="s">
        <v>214</v>
      </c>
      <c r="D148" s="44">
        <v>1000</v>
      </c>
    </row>
    <row r="149" spans="1:5" x14ac:dyDescent="0.3">
      <c r="A149" s="44">
        <v>0</v>
      </c>
      <c r="B149" s="44">
        <v>2016.13</v>
      </c>
      <c r="C149" s="99" t="s">
        <v>215</v>
      </c>
      <c r="D149" s="44"/>
    </row>
    <row r="150" spans="1:5" x14ac:dyDescent="0.3">
      <c r="A150" s="44">
        <v>0</v>
      </c>
      <c r="B150" s="44">
        <v>3203.33</v>
      </c>
      <c r="C150" s="99" t="s">
        <v>216</v>
      </c>
      <c r="D150" s="44"/>
    </row>
    <row r="151" spans="1:5" x14ac:dyDescent="0.3">
      <c r="A151" s="44">
        <v>200</v>
      </c>
      <c r="B151" s="44">
        <v>0</v>
      </c>
      <c r="C151" s="99" t="s">
        <v>217</v>
      </c>
      <c r="D151" s="44"/>
    </row>
    <row r="152" spans="1:5" x14ac:dyDescent="0.3">
      <c r="A152" s="44">
        <v>0</v>
      </c>
      <c r="B152" s="44">
        <v>73.36</v>
      </c>
      <c r="C152" s="99" t="s">
        <v>218</v>
      </c>
      <c r="D152" s="44"/>
    </row>
    <row r="153" spans="1:5" x14ac:dyDescent="0.3">
      <c r="A153" s="44">
        <v>0</v>
      </c>
      <c r="B153" s="44">
        <v>0</v>
      </c>
      <c r="C153" s="99" t="s">
        <v>219</v>
      </c>
      <c r="D153" s="44"/>
    </row>
    <row r="154" spans="1:5" x14ac:dyDescent="0.3">
      <c r="A154" s="44">
        <v>0</v>
      </c>
      <c r="B154" s="44">
        <v>0</v>
      </c>
      <c r="C154" s="99" t="s">
        <v>220</v>
      </c>
      <c r="D154" s="44"/>
    </row>
    <row r="155" spans="1:5" x14ac:dyDescent="0.3">
      <c r="A155" s="44">
        <v>0</v>
      </c>
      <c r="B155" s="44">
        <v>0</v>
      </c>
      <c r="C155" s="99" t="s">
        <v>221</v>
      </c>
      <c r="D155" s="44"/>
      <c r="E155" s="126"/>
    </row>
    <row r="156" spans="1:5" x14ac:dyDescent="0.3">
      <c r="A156" s="44">
        <v>0</v>
      </c>
      <c r="B156" s="44">
        <v>0</v>
      </c>
      <c r="C156" s="99" t="s">
        <v>222</v>
      </c>
      <c r="D156" s="44">
        <v>20000</v>
      </c>
      <c r="E156" s="5" t="s">
        <v>563</v>
      </c>
    </row>
    <row r="157" spans="1:5" x14ac:dyDescent="0.3">
      <c r="A157" s="44">
        <v>5000</v>
      </c>
      <c r="B157" s="44">
        <v>3010.35</v>
      </c>
      <c r="C157" s="99" t="s">
        <v>223</v>
      </c>
      <c r="D157" s="44">
        <v>9000</v>
      </c>
      <c r="E157" s="5" t="s">
        <v>558</v>
      </c>
    </row>
    <row r="158" spans="1:5" x14ac:dyDescent="0.3">
      <c r="A158" s="44">
        <v>438</v>
      </c>
      <c r="B158" s="44">
        <v>190.25</v>
      </c>
      <c r="C158" s="99" t="s">
        <v>224</v>
      </c>
      <c r="D158" s="44">
        <v>400</v>
      </c>
    </row>
    <row r="159" spans="1:5" x14ac:dyDescent="0.3">
      <c r="A159" s="44">
        <v>310</v>
      </c>
      <c r="B159" s="44">
        <v>186.65</v>
      </c>
      <c r="C159" s="99" t="s">
        <v>225</v>
      </c>
      <c r="D159" s="44">
        <v>350</v>
      </c>
    </row>
    <row r="160" spans="1:5" x14ac:dyDescent="0.3">
      <c r="A160" s="44">
        <v>75</v>
      </c>
      <c r="B160" s="44">
        <v>43.66</v>
      </c>
      <c r="C160" s="99" t="s">
        <v>226</v>
      </c>
      <c r="D160" s="44">
        <v>75</v>
      </c>
    </row>
    <row r="161" spans="1:4" x14ac:dyDescent="0.3">
      <c r="A161" s="44">
        <v>750</v>
      </c>
      <c r="B161" s="44">
        <v>0</v>
      </c>
      <c r="C161" s="99" t="s">
        <v>227</v>
      </c>
      <c r="D161" s="44"/>
    </row>
    <row r="162" spans="1:4" x14ac:dyDescent="0.3">
      <c r="A162" s="44">
        <v>500</v>
      </c>
      <c r="B162" s="44">
        <v>809.9</v>
      </c>
      <c r="C162" s="99" t="s">
        <v>228</v>
      </c>
      <c r="D162" s="44">
        <v>1000</v>
      </c>
    </row>
    <row r="163" spans="1:4" x14ac:dyDescent="0.3">
      <c r="A163" s="44">
        <v>500</v>
      </c>
      <c r="B163" s="44">
        <v>-0.04</v>
      </c>
      <c r="C163" s="99" t="s">
        <v>229</v>
      </c>
      <c r="D163" s="44"/>
    </row>
    <row r="164" spans="1:4" x14ac:dyDescent="0.3">
      <c r="A164" s="44">
        <v>50000</v>
      </c>
      <c r="B164" s="44">
        <v>0</v>
      </c>
      <c r="C164" s="99" t="s">
        <v>230</v>
      </c>
      <c r="D164" s="44"/>
    </row>
    <row r="165" spans="1:4" x14ac:dyDescent="0.3">
      <c r="A165" s="44">
        <v>0</v>
      </c>
      <c r="B165" s="44">
        <v>0</v>
      </c>
      <c r="C165" s="99" t="s">
        <v>231</v>
      </c>
      <c r="D165" s="44"/>
    </row>
    <row r="166" spans="1:4" x14ac:dyDescent="0.3">
      <c r="A166" s="44">
        <v>780</v>
      </c>
      <c r="B166" s="44">
        <v>0</v>
      </c>
      <c r="C166" s="99" t="s">
        <v>232</v>
      </c>
      <c r="D166" s="44"/>
    </row>
    <row r="167" spans="1:4" x14ac:dyDescent="0.3">
      <c r="A167" s="44">
        <v>0</v>
      </c>
      <c r="B167" s="44">
        <v>0</v>
      </c>
      <c r="C167" s="99" t="s">
        <v>233</v>
      </c>
      <c r="D167" s="44"/>
    </row>
    <row r="168" spans="1:4" x14ac:dyDescent="0.3">
      <c r="A168" s="44">
        <v>0</v>
      </c>
      <c r="B168" s="44">
        <v>0</v>
      </c>
      <c r="C168" s="99" t="s">
        <v>234</v>
      </c>
      <c r="D168" s="44"/>
    </row>
    <row r="169" spans="1:4" x14ac:dyDescent="0.3">
      <c r="A169" s="44">
        <v>1000</v>
      </c>
      <c r="B169" s="44">
        <v>1858.52</v>
      </c>
      <c r="C169" s="99" t="s">
        <v>235</v>
      </c>
      <c r="D169" s="44">
        <v>3000</v>
      </c>
    </row>
    <row r="170" spans="1:4" x14ac:dyDescent="0.3">
      <c r="A170" s="44">
        <v>100</v>
      </c>
      <c r="B170" s="44">
        <v>139.38</v>
      </c>
      <c r="C170" s="99" t="s">
        <v>236</v>
      </c>
      <c r="D170" s="44">
        <v>140</v>
      </c>
    </row>
    <row r="171" spans="1:4" x14ac:dyDescent="0.3">
      <c r="A171" s="44">
        <v>100</v>
      </c>
      <c r="B171" s="44">
        <v>115.22</v>
      </c>
      <c r="C171" s="99" t="s">
        <v>237</v>
      </c>
      <c r="D171" s="44">
        <v>150</v>
      </c>
    </row>
    <row r="172" spans="1:4" x14ac:dyDescent="0.3">
      <c r="A172" s="44">
        <v>50</v>
      </c>
      <c r="B172" s="44">
        <v>26.94</v>
      </c>
      <c r="C172" s="99" t="s">
        <v>238</v>
      </c>
      <c r="D172" s="44">
        <v>40</v>
      </c>
    </row>
    <row r="173" spans="1:4" x14ac:dyDescent="0.3">
      <c r="A173" s="44">
        <v>0</v>
      </c>
      <c r="B173" s="44">
        <v>525</v>
      </c>
      <c r="C173" s="99" t="s">
        <v>239</v>
      </c>
      <c r="D173" s="44">
        <v>525</v>
      </c>
    </row>
    <row r="174" spans="1:4" x14ac:dyDescent="0.3">
      <c r="A174" s="44">
        <v>0</v>
      </c>
      <c r="B174" s="44">
        <v>0</v>
      </c>
      <c r="C174" s="99" t="s">
        <v>240</v>
      </c>
      <c r="D174" s="44"/>
    </row>
    <row r="175" spans="1:4" x14ac:dyDescent="0.3">
      <c r="A175" s="44">
        <v>0</v>
      </c>
      <c r="B175" s="44">
        <v>0</v>
      </c>
      <c r="C175" s="99" t="s">
        <v>241</v>
      </c>
      <c r="D175" s="44"/>
    </row>
    <row r="176" spans="1:4" x14ac:dyDescent="0.3">
      <c r="A176" s="44">
        <v>0</v>
      </c>
      <c r="B176" s="44">
        <v>0</v>
      </c>
      <c r="C176" s="99" t="s">
        <v>242</v>
      </c>
      <c r="D176" s="44"/>
    </row>
    <row r="177" spans="1:4" x14ac:dyDescent="0.3">
      <c r="A177" s="44">
        <v>0</v>
      </c>
      <c r="B177" s="44">
        <v>0</v>
      </c>
      <c r="C177" s="99" t="s">
        <v>243</v>
      </c>
      <c r="D177" s="44"/>
    </row>
    <row r="178" spans="1:4" x14ac:dyDescent="0.3">
      <c r="A178" s="44">
        <v>200</v>
      </c>
      <c r="B178" s="44">
        <v>0</v>
      </c>
      <c r="C178" s="99" t="s">
        <v>244</v>
      </c>
      <c r="D178" s="44"/>
    </row>
    <row r="179" spans="1:4" x14ac:dyDescent="0.3">
      <c r="A179" s="44">
        <v>1000</v>
      </c>
      <c r="B179" s="44">
        <v>0</v>
      </c>
      <c r="C179" s="99" t="s">
        <v>245</v>
      </c>
      <c r="D179" s="44"/>
    </row>
    <row r="180" spans="1:4" x14ac:dyDescent="0.3">
      <c r="A180" s="44">
        <v>0</v>
      </c>
      <c r="B180" s="44">
        <v>0</v>
      </c>
      <c r="C180" s="99" t="s">
        <v>246</v>
      </c>
      <c r="D180" s="44">
        <v>3000</v>
      </c>
    </row>
    <row r="181" spans="1:4" x14ac:dyDescent="0.3">
      <c r="A181" s="44">
        <v>0</v>
      </c>
      <c r="B181" s="44">
        <v>0</v>
      </c>
      <c r="C181" s="99" t="s">
        <v>247</v>
      </c>
      <c r="D181" s="44"/>
    </row>
    <row r="182" spans="1:4" x14ac:dyDescent="0.3">
      <c r="A182" s="44">
        <v>8000</v>
      </c>
      <c r="B182" s="44">
        <v>5312.95</v>
      </c>
      <c r="C182" s="99" t="s">
        <v>248</v>
      </c>
      <c r="D182" s="44">
        <v>9000</v>
      </c>
    </row>
    <row r="183" spans="1:4" x14ac:dyDescent="0.3">
      <c r="A183" s="44">
        <v>0</v>
      </c>
      <c r="B183" s="44">
        <v>0</v>
      </c>
      <c r="C183" s="99" t="s">
        <v>249</v>
      </c>
      <c r="D183" s="44"/>
    </row>
    <row r="184" spans="1:4" x14ac:dyDescent="0.3">
      <c r="A184" s="44">
        <v>0</v>
      </c>
      <c r="B184" s="44">
        <v>0</v>
      </c>
      <c r="C184" s="99" t="s">
        <v>250</v>
      </c>
      <c r="D184" s="44"/>
    </row>
    <row r="185" spans="1:4" x14ac:dyDescent="0.3">
      <c r="A185" s="44">
        <v>800</v>
      </c>
      <c r="B185" s="44">
        <v>87.76</v>
      </c>
      <c r="C185" s="99" t="s">
        <v>251</v>
      </c>
      <c r="D185" s="44">
        <v>1000</v>
      </c>
    </row>
    <row r="186" spans="1:4" x14ac:dyDescent="0.3">
      <c r="A186" s="44">
        <v>60</v>
      </c>
      <c r="B186" s="44">
        <v>6.58</v>
      </c>
      <c r="C186" s="99" t="s">
        <v>252</v>
      </c>
      <c r="D186" s="44">
        <v>60</v>
      </c>
    </row>
    <row r="187" spans="1:4" x14ac:dyDescent="0.3">
      <c r="A187" s="44">
        <v>50</v>
      </c>
      <c r="B187" s="44">
        <v>5.45</v>
      </c>
      <c r="C187" s="99" t="s">
        <v>253</v>
      </c>
      <c r="D187" s="44">
        <v>50</v>
      </c>
    </row>
    <row r="188" spans="1:4" x14ac:dyDescent="0.3">
      <c r="A188" s="44">
        <v>20</v>
      </c>
      <c r="B188" s="44">
        <v>1.26</v>
      </c>
      <c r="C188" s="99" t="s">
        <v>254</v>
      </c>
      <c r="D188" s="44">
        <v>20</v>
      </c>
    </row>
    <row r="189" spans="1:4" x14ac:dyDescent="0.3">
      <c r="A189" s="44">
        <v>0</v>
      </c>
      <c r="B189" s="44">
        <v>0</v>
      </c>
      <c r="C189" s="99" t="s">
        <v>255</v>
      </c>
      <c r="D189" s="44">
        <v>400</v>
      </c>
    </row>
    <row r="190" spans="1:4" x14ac:dyDescent="0.3">
      <c r="A190" s="44">
        <v>0</v>
      </c>
      <c r="B190" s="44">
        <v>1152.3800000000001</v>
      </c>
      <c r="C190" s="99" t="s">
        <v>256</v>
      </c>
      <c r="D190" s="44"/>
    </row>
    <row r="191" spans="1:4" x14ac:dyDescent="0.3">
      <c r="A191" s="44">
        <v>1000</v>
      </c>
      <c r="B191" s="44">
        <v>298.36</v>
      </c>
      <c r="C191" s="99" t="s">
        <v>257</v>
      </c>
      <c r="D191" s="44">
        <v>1000</v>
      </c>
    </row>
    <row r="192" spans="1:4" x14ac:dyDescent="0.3">
      <c r="A192" s="44">
        <v>3500</v>
      </c>
      <c r="B192" s="44">
        <v>0</v>
      </c>
      <c r="C192" s="99" t="s">
        <v>258</v>
      </c>
      <c r="D192" s="44">
        <v>25000</v>
      </c>
    </row>
    <row r="193" spans="1:5" x14ac:dyDescent="0.3">
      <c r="A193" s="44">
        <v>250</v>
      </c>
      <c r="B193" s="44">
        <v>0</v>
      </c>
      <c r="C193" s="99" t="s">
        <v>259</v>
      </c>
      <c r="D193" s="44"/>
    </row>
    <row r="194" spans="1:5" x14ac:dyDescent="0.3">
      <c r="A194" s="44">
        <v>600</v>
      </c>
      <c r="B194" s="44">
        <v>70</v>
      </c>
      <c r="C194" s="99" t="s">
        <v>260</v>
      </c>
      <c r="D194" s="44"/>
    </row>
    <row r="195" spans="1:5" x14ac:dyDescent="0.3">
      <c r="A195" s="44">
        <v>7500</v>
      </c>
      <c r="B195" s="44">
        <v>5151.34</v>
      </c>
      <c r="C195" s="99" t="s">
        <v>261</v>
      </c>
      <c r="D195" s="44">
        <v>10500</v>
      </c>
      <c r="E195" s="5" t="s">
        <v>558</v>
      </c>
    </row>
    <row r="196" spans="1:5" x14ac:dyDescent="0.3">
      <c r="A196" s="44">
        <v>450</v>
      </c>
      <c r="B196" s="44">
        <v>333.01</v>
      </c>
      <c r="C196" s="99" t="s">
        <v>262</v>
      </c>
      <c r="D196" s="44">
        <v>600</v>
      </c>
    </row>
    <row r="197" spans="1:5" x14ac:dyDescent="0.3">
      <c r="A197" s="44">
        <v>465</v>
      </c>
      <c r="B197" s="44">
        <v>319.38</v>
      </c>
      <c r="C197" s="99" t="s">
        <v>263</v>
      </c>
      <c r="D197" s="44">
        <v>650</v>
      </c>
    </row>
    <row r="198" spans="1:5" x14ac:dyDescent="0.3">
      <c r="A198" s="44">
        <v>125</v>
      </c>
      <c r="B198" s="44">
        <v>74.69</v>
      </c>
      <c r="C198" s="99" t="s">
        <v>264</v>
      </c>
      <c r="D198" s="44">
        <v>150</v>
      </c>
    </row>
    <row r="199" spans="1:5" x14ac:dyDescent="0.3">
      <c r="A199" s="44">
        <v>1200</v>
      </c>
      <c r="B199" s="44">
        <v>536.07000000000005</v>
      </c>
      <c r="C199" s="99" t="s">
        <v>265</v>
      </c>
      <c r="D199" s="44">
        <v>1500</v>
      </c>
    </row>
    <row r="200" spans="1:5" x14ac:dyDescent="0.3">
      <c r="A200" s="44">
        <v>1500</v>
      </c>
      <c r="B200" s="44">
        <v>236.63</v>
      </c>
      <c r="C200" s="99" t="s">
        <v>266</v>
      </c>
      <c r="D200" s="44">
        <v>1500</v>
      </c>
    </row>
    <row r="201" spans="1:5" x14ac:dyDescent="0.3">
      <c r="A201" s="44">
        <v>1000</v>
      </c>
      <c r="B201" s="44">
        <v>2148.84</v>
      </c>
      <c r="C201" s="99" t="s">
        <v>267</v>
      </c>
      <c r="D201" s="44"/>
    </row>
    <row r="202" spans="1:5" x14ac:dyDescent="0.3">
      <c r="A202" s="44">
        <v>0</v>
      </c>
      <c r="B202" s="44">
        <v>0</v>
      </c>
      <c r="C202" s="99" t="s">
        <v>268</v>
      </c>
      <c r="D202" s="44"/>
    </row>
    <row r="203" spans="1:5" x14ac:dyDescent="0.3">
      <c r="A203" s="44">
        <v>500</v>
      </c>
      <c r="B203" s="44">
        <v>355</v>
      </c>
      <c r="C203" s="99" t="s">
        <v>269</v>
      </c>
      <c r="D203" s="44">
        <v>500</v>
      </c>
    </row>
    <row r="204" spans="1:5" x14ac:dyDescent="0.3">
      <c r="A204" s="44">
        <v>425</v>
      </c>
      <c r="B204" s="44">
        <v>264.62</v>
      </c>
      <c r="C204" s="99" t="s">
        <v>270</v>
      </c>
      <c r="D204" s="44">
        <v>500</v>
      </c>
    </row>
    <row r="205" spans="1:5" x14ac:dyDescent="0.3">
      <c r="A205" s="44">
        <v>150</v>
      </c>
      <c r="B205" s="44">
        <v>56.33</v>
      </c>
      <c r="C205" s="99" t="s">
        <v>271</v>
      </c>
      <c r="D205" s="44"/>
    </row>
    <row r="206" spans="1:5" x14ac:dyDescent="0.3">
      <c r="A206" s="44">
        <v>0</v>
      </c>
      <c r="B206" s="44">
        <v>0</v>
      </c>
      <c r="C206" s="99" t="s">
        <v>272</v>
      </c>
      <c r="D206" s="44"/>
    </row>
    <row r="207" spans="1:5" x14ac:dyDescent="0.3">
      <c r="A207" s="44">
        <v>5000</v>
      </c>
      <c r="B207" s="44">
        <v>500</v>
      </c>
      <c r="C207" s="99" t="s">
        <v>273</v>
      </c>
      <c r="D207" s="44">
        <v>20000</v>
      </c>
      <c r="E207" s="113" t="s">
        <v>561</v>
      </c>
    </row>
    <row r="208" spans="1:5" x14ac:dyDescent="0.3">
      <c r="A208" s="44">
        <v>0</v>
      </c>
      <c r="B208" s="44">
        <v>0</v>
      </c>
      <c r="C208" s="99" t="s">
        <v>274</v>
      </c>
      <c r="D208" s="44"/>
    </row>
    <row r="209" spans="1:5" x14ac:dyDescent="0.3">
      <c r="A209" s="44">
        <v>6270</v>
      </c>
      <c r="B209" s="44">
        <v>4355.32</v>
      </c>
      <c r="C209" s="99" t="s">
        <v>275</v>
      </c>
      <c r="D209" s="44">
        <v>10000</v>
      </c>
      <c r="E209" s="5" t="s">
        <v>568</v>
      </c>
    </row>
    <row r="210" spans="1:5" x14ac:dyDescent="0.3">
      <c r="A210" s="44">
        <v>0</v>
      </c>
      <c r="B210" s="44">
        <v>0</v>
      </c>
      <c r="C210" s="111" t="s">
        <v>570</v>
      </c>
      <c r="D210" s="110">
        <v>25000</v>
      </c>
      <c r="E210" s="5" t="s">
        <v>571</v>
      </c>
    </row>
    <row r="211" spans="1:5" x14ac:dyDescent="0.3">
      <c r="A211" s="44">
        <v>0</v>
      </c>
      <c r="B211" s="44">
        <v>0</v>
      </c>
      <c r="C211" s="99" t="s">
        <v>276</v>
      </c>
      <c r="D211" s="44"/>
    </row>
    <row r="212" spans="1:5" x14ac:dyDescent="0.3">
      <c r="A212" s="44">
        <v>30000</v>
      </c>
      <c r="B212" s="44">
        <v>30000</v>
      </c>
      <c r="C212" s="99" t="s">
        <v>277</v>
      </c>
      <c r="D212" s="44">
        <v>7000</v>
      </c>
      <c r="E212" s="5" t="s">
        <v>562</v>
      </c>
    </row>
    <row r="213" spans="1:5" x14ac:dyDescent="0.3">
      <c r="A213" s="44">
        <f>SUM(A2:A212)</f>
        <v>308498</v>
      </c>
      <c r="B213" s="44">
        <f>SUM(B2:B212)</f>
        <v>234933.56999999995</v>
      </c>
      <c r="C213" s="99"/>
      <c r="D213" s="44">
        <f>SUM(D2:D212)</f>
        <v>361690</v>
      </c>
    </row>
    <row r="214" spans="1:5" x14ac:dyDescent="0.3">
      <c r="A214" s="42"/>
      <c r="B214" s="42"/>
      <c r="C214" s="100"/>
      <c r="D214" s="22"/>
    </row>
    <row r="215" spans="1:5" x14ac:dyDescent="0.3">
      <c r="A215" s="42"/>
      <c r="B215" s="42"/>
      <c r="C215" s="100"/>
      <c r="D215" s="22"/>
    </row>
    <row r="216" spans="1:5" x14ac:dyDescent="0.3">
      <c r="A216" s="96" t="s">
        <v>61</v>
      </c>
      <c r="B216" s="96" t="s">
        <v>76</v>
      </c>
      <c r="C216" s="101" t="s">
        <v>453</v>
      </c>
      <c r="D216" s="97" t="s">
        <v>75</v>
      </c>
    </row>
    <row r="217" spans="1:5" x14ac:dyDescent="0.3">
      <c r="A217" s="44">
        <v>149235</v>
      </c>
      <c r="B217" s="44">
        <v>96790.91</v>
      </c>
      <c r="C217" s="99" t="s">
        <v>493</v>
      </c>
      <c r="D217" s="22">
        <v>157432</v>
      </c>
    </row>
    <row r="218" spans="1:5" x14ac:dyDescent="0.3">
      <c r="A218" s="44">
        <v>1325</v>
      </c>
      <c r="B218" s="44">
        <v>0</v>
      </c>
      <c r="C218" s="99" t="s">
        <v>492</v>
      </c>
      <c r="D218" s="22">
        <v>1325</v>
      </c>
    </row>
    <row r="219" spans="1:5" x14ac:dyDescent="0.3">
      <c r="A219" s="44">
        <v>0</v>
      </c>
      <c r="B219" s="44">
        <v>0</v>
      </c>
      <c r="C219" s="99" t="s">
        <v>491</v>
      </c>
      <c r="D219" s="22"/>
    </row>
    <row r="220" spans="1:5" x14ac:dyDescent="0.3">
      <c r="A220" s="44">
        <v>0</v>
      </c>
      <c r="B220" s="44">
        <v>0</v>
      </c>
      <c r="C220" s="99" t="s">
        <v>490</v>
      </c>
      <c r="D220" s="22"/>
    </row>
    <row r="221" spans="1:5" x14ac:dyDescent="0.3">
      <c r="A221" s="44">
        <v>137688</v>
      </c>
      <c r="B221" s="44">
        <v>68844</v>
      </c>
      <c r="C221" s="99" t="s">
        <v>489</v>
      </c>
      <c r="D221" s="22">
        <v>148506</v>
      </c>
    </row>
    <row r="222" spans="1:5" x14ac:dyDescent="0.3">
      <c r="A222" s="44">
        <v>0</v>
      </c>
      <c r="B222" s="44">
        <v>0</v>
      </c>
      <c r="C222" s="99" t="s">
        <v>488</v>
      </c>
      <c r="D222" s="22">
        <v>19061</v>
      </c>
    </row>
    <row r="223" spans="1:5" x14ac:dyDescent="0.3">
      <c r="A223" s="44">
        <v>11000</v>
      </c>
      <c r="B223" s="44">
        <v>0</v>
      </c>
      <c r="C223" s="99" t="s">
        <v>487</v>
      </c>
      <c r="D223" s="22"/>
    </row>
    <row r="224" spans="1:5" x14ac:dyDescent="0.3">
      <c r="A224" s="44">
        <v>50</v>
      </c>
      <c r="B224" s="44">
        <v>562.70000000000005</v>
      </c>
      <c r="C224" s="99" t="s">
        <v>486</v>
      </c>
      <c r="D224" s="22">
        <v>250</v>
      </c>
    </row>
    <row r="225" spans="1:4" x14ac:dyDescent="0.3">
      <c r="A225" s="44">
        <v>0</v>
      </c>
      <c r="B225" s="44">
        <v>558.45000000000005</v>
      </c>
      <c r="C225" s="99" t="s">
        <v>485</v>
      </c>
      <c r="D225" s="22"/>
    </row>
    <row r="226" spans="1:4" x14ac:dyDescent="0.3">
      <c r="A226" s="44">
        <v>0</v>
      </c>
      <c r="B226" s="44">
        <v>152.16999999999999</v>
      </c>
      <c r="C226" s="99" t="s">
        <v>484</v>
      </c>
      <c r="D226" s="22"/>
    </row>
    <row r="227" spans="1:4" x14ac:dyDescent="0.3">
      <c r="A227" s="44">
        <v>0</v>
      </c>
      <c r="B227" s="44">
        <v>428.98</v>
      </c>
      <c r="C227" s="99" t="s">
        <v>483</v>
      </c>
      <c r="D227" s="22"/>
    </row>
    <row r="228" spans="1:4" x14ac:dyDescent="0.3">
      <c r="A228" s="44">
        <v>250</v>
      </c>
      <c r="B228" s="44">
        <v>1212.3599999999999</v>
      </c>
      <c r="C228" s="99" t="s">
        <v>482</v>
      </c>
      <c r="D228" s="22">
        <v>1400</v>
      </c>
    </row>
    <row r="229" spans="1:4" x14ac:dyDescent="0.3">
      <c r="A229" s="44">
        <v>0</v>
      </c>
      <c r="B229" s="44">
        <v>3950</v>
      </c>
      <c r="C229" s="99" t="s">
        <v>481</v>
      </c>
      <c r="D229" s="22"/>
    </row>
    <row r="230" spans="1:4" x14ac:dyDescent="0.3">
      <c r="A230" s="44">
        <v>0</v>
      </c>
      <c r="B230" s="44">
        <v>168.54</v>
      </c>
      <c r="C230" s="99" t="s">
        <v>480</v>
      </c>
      <c r="D230" s="22"/>
    </row>
    <row r="231" spans="1:4" x14ac:dyDescent="0.3">
      <c r="A231" s="44">
        <v>0</v>
      </c>
      <c r="B231" s="44">
        <v>0</v>
      </c>
      <c r="C231" s="99" t="s">
        <v>479</v>
      </c>
      <c r="D231" s="22"/>
    </row>
    <row r="232" spans="1:4" x14ac:dyDescent="0.3">
      <c r="A232" s="44">
        <v>0</v>
      </c>
      <c r="B232" s="44">
        <v>0</v>
      </c>
      <c r="C232" s="99" t="s">
        <v>478</v>
      </c>
      <c r="D232" s="22"/>
    </row>
    <row r="233" spans="1:4" x14ac:dyDescent="0.3">
      <c r="A233" s="44">
        <v>0</v>
      </c>
      <c r="B233" s="44">
        <v>0</v>
      </c>
      <c r="C233" s="99" t="s">
        <v>477</v>
      </c>
      <c r="D233" s="22"/>
    </row>
    <row r="234" spans="1:4" x14ac:dyDescent="0.3">
      <c r="A234" s="44">
        <v>0</v>
      </c>
      <c r="B234" s="44">
        <v>0</v>
      </c>
      <c r="C234" s="99" t="s">
        <v>476</v>
      </c>
      <c r="D234" s="22"/>
    </row>
    <row r="235" spans="1:4" x14ac:dyDescent="0.3">
      <c r="A235" s="44">
        <v>0</v>
      </c>
      <c r="B235" s="44">
        <v>0</v>
      </c>
      <c r="C235" s="99" t="s">
        <v>475</v>
      </c>
      <c r="D235" s="22"/>
    </row>
    <row r="236" spans="1:4" x14ac:dyDescent="0.3">
      <c r="A236" s="44">
        <v>200</v>
      </c>
      <c r="B236" s="44">
        <v>421</v>
      </c>
      <c r="C236" s="99" t="s">
        <v>474</v>
      </c>
      <c r="D236" s="22">
        <v>400</v>
      </c>
    </row>
    <row r="237" spans="1:4" x14ac:dyDescent="0.3">
      <c r="A237" s="44">
        <v>5000</v>
      </c>
      <c r="B237" s="44">
        <v>4129.3999999999996</v>
      </c>
      <c r="C237" s="99" t="s">
        <v>473</v>
      </c>
      <c r="D237" s="22">
        <v>6000</v>
      </c>
    </row>
    <row r="238" spans="1:4" x14ac:dyDescent="0.3">
      <c r="A238" s="44">
        <v>0</v>
      </c>
      <c r="B238" s="44">
        <v>0</v>
      </c>
      <c r="C238" s="99" t="s">
        <v>472</v>
      </c>
      <c r="D238" s="22"/>
    </row>
    <row r="239" spans="1:4" x14ac:dyDescent="0.3">
      <c r="A239" s="44">
        <v>0</v>
      </c>
      <c r="B239" s="44">
        <v>40</v>
      </c>
      <c r="C239" s="99" t="s">
        <v>471</v>
      </c>
      <c r="D239" s="22">
        <v>50</v>
      </c>
    </row>
    <row r="240" spans="1:4" x14ac:dyDescent="0.3">
      <c r="A240" s="44">
        <v>0</v>
      </c>
      <c r="B240" s="44">
        <v>0</v>
      </c>
      <c r="C240" s="99" t="s">
        <v>470</v>
      </c>
      <c r="D240" s="22"/>
    </row>
    <row r="241" spans="1:5" x14ac:dyDescent="0.3">
      <c r="A241" s="44">
        <v>0</v>
      </c>
      <c r="B241" s="44">
        <v>70</v>
      </c>
      <c r="C241" s="99" t="s">
        <v>469</v>
      </c>
      <c r="D241" s="22">
        <v>75</v>
      </c>
    </row>
    <row r="242" spans="1:5" x14ac:dyDescent="0.3">
      <c r="A242" s="44">
        <v>0</v>
      </c>
      <c r="B242" s="44">
        <v>0</v>
      </c>
      <c r="C242" s="99" t="s">
        <v>468</v>
      </c>
      <c r="D242" s="22"/>
    </row>
    <row r="243" spans="1:5" x14ac:dyDescent="0.3">
      <c r="A243" s="44">
        <v>0</v>
      </c>
      <c r="B243" s="44">
        <v>0</v>
      </c>
      <c r="C243" s="99" t="s">
        <v>467</v>
      </c>
      <c r="D243" s="22"/>
    </row>
    <row r="244" spans="1:5" x14ac:dyDescent="0.3">
      <c r="A244" s="44">
        <v>0</v>
      </c>
      <c r="B244" s="44">
        <v>0</v>
      </c>
      <c r="C244" s="99" t="s">
        <v>466</v>
      </c>
      <c r="D244" s="22"/>
    </row>
    <row r="245" spans="1:5" x14ac:dyDescent="0.3">
      <c r="A245" s="44">
        <v>0</v>
      </c>
      <c r="B245" s="44">
        <v>-12460</v>
      </c>
      <c r="C245" s="99" t="s">
        <v>465</v>
      </c>
      <c r="D245" s="22"/>
    </row>
    <row r="246" spans="1:5" x14ac:dyDescent="0.3">
      <c r="A246" s="44">
        <v>0</v>
      </c>
      <c r="B246" s="44">
        <v>0</v>
      </c>
      <c r="C246" s="99" t="s">
        <v>464</v>
      </c>
      <c r="D246" s="47"/>
    </row>
    <row r="247" spans="1:5" x14ac:dyDescent="0.3">
      <c r="A247" s="44">
        <v>1000</v>
      </c>
      <c r="B247" s="44">
        <v>1895.88</v>
      </c>
      <c r="C247" s="99" t="s">
        <v>463</v>
      </c>
      <c r="D247" s="47">
        <v>1000</v>
      </c>
    </row>
    <row r="248" spans="1:5" x14ac:dyDescent="0.3">
      <c r="A248" s="44">
        <v>0</v>
      </c>
      <c r="B248" s="44">
        <v>0</v>
      </c>
      <c r="C248" s="99" t="s">
        <v>462</v>
      </c>
      <c r="D248" s="47"/>
    </row>
    <row r="249" spans="1:5" x14ac:dyDescent="0.3">
      <c r="A249" s="44">
        <v>0</v>
      </c>
      <c r="B249" s="44">
        <v>0</v>
      </c>
      <c r="C249" s="99" t="s">
        <v>461</v>
      </c>
      <c r="D249" s="47"/>
    </row>
    <row r="250" spans="1:5" x14ac:dyDescent="0.3">
      <c r="A250" s="44">
        <v>0</v>
      </c>
      <c r="B250" s="44">
        <v>766</v>
      </c>
      <c r="C250" s="99" t="s">
        <v>460</v>
      </c>
      <c r="D250" s="47"/>
    </row>
    <row r="251" spans="1:5" x14ac:dyDescent="0.3">
      <c r="A251" s="44">
        <v>10000</v>
      </c>
      <c r="B251" s="44">
        <v>3750</v>
      </c>
      <c r="C251" s="99" t="s">
        <v>459</v>
      </c>
      <c r="D251" s="47">
        <v>7000</v>
      </c>
    </row>
    <row r="252" spans="1:5" x14ac:dyDescent="0.3">
      <c r="A252" s="44">
        <v>0</v>
      </c>
      <c r="B252" s="44">
        <v>0</v>
      </c>
      <c r="C252" s="99" t="s">
        <v>458</v>
      </c>
      <c r="D252" s="47"/>
    </row>
    <row r="253" spans="1:5" x14ac:dyDescent="0.3">
      <c r="A253" s="44">
        <v>0</v>
      </c>
      <c r="B253" s="44">
        <v>0</v>
      </c>
      <c r="C253" s="99" t="s">
        <v>457</v>
      </c>
      <c r="D253" s="47"/>
    </row>
    <row r="254" spans="1:5" x14ac:dyDescent="0.3">
      <c r="A254" s="44">
        <v>250</v>
      </c>
      <c r="B254" s="44">
        <v>190</v>
      </c>
      <c r="C254" s="99" t="s">
        <v>456</v>
      </c>
      <c r="D254" s="47">
        <v>200</v>
      </c>
    </row>
    <row r="255" spans="1:5" x14ac:dyDescent="0.3">
      <c r="A255" s="44">
        <v>0</v>
      </c>
      <c r="B255" s="44">
        <v>14459.88</v>
      </c>
      <c r="C255" s="99" t="s">
        <v>455</v>
      </c>
      <c r="D255" s="119">
        <v>18991</v>
      </c>
      <c r="E255" s="5" t="s">
        <v>567</v>
      </c>
    </row>
    <row r="256" spans="1:5" x14ac:dyDescent="0.3">
      <c r="A256" s="44">
        <v>0</v>
      </c>
      <c r="B256" s="44">
        <v>125</v>
      </c>
      <c r="C256" s="99" t="s">
        <v>454</v>
      </c>
      <c r="D256" s="47"/>
    </row>
    <row r="257" spans="1:4" x14ac:dyDescent="0.3">
      <c r="A257" s="44">
        <f>SUM(A217:A256)</f>
        <v>315998</v>
      </c>
      <c r="B257" s="44">
        <f>SUM(B217:B256)</f>
        <v>186055.27000000005</v>
      </c>
      <c r="C257" s="99"/>
      <c r="D257" s="44">
        <f>SUM(D217:D256)</f>
        <v>361690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5D67-D5C2-4EFD-8E51-D902306E23E0}">
  <dimension ref="A1:D35"/>
  <sheetViews>
    <sheetView topLeftCell="A6" workbookViewId="0">
      <selection activeCell="E13" sqref="E13:E14"/>
    </sheetView>
  </sheetViews>
  <sheetFormatPr defaultRowHeight="14.4" x14ac:dyDescent="0.3"/>
  <cols>
    <col min="1" max="1" width="14.44140625" style="5" bestFit="1" customWidth="1"/>
    <col min="2" max="2" width="12.109375" style="8" bestFit="1" customWidth="1"/>
    <col min="3" max="3" width="47.33203125" bestFit="1" customWidth="1"/>
    <col min="4" max="4" width="13.44140625" style="5" bestFit="1" customWidth="1"/>
  </cols>
  <sheetData>
    <row r="1" spans="1:4" x14ac:dyDescent="0.3">
      <c r="A1" s="136" t="s">
        <v>297</v>
      </c>
      <c r="B1" s="137"/>
      <c r="C1" s="137"/>
      <c r="D1" s="138"/>
    </row>
    <row r="2" spans="1:4" x14ac:dyDescent="0.3">
      <c r="A2" s="23" t="s">
        <v>61</v>
      </c>
      <c r="B2" s="23" t="s">
        <v>76</v>
      </c>
      <c r="C2" s="16" t="s">
        <v>64</v>
      </c>
      <c r="D2" s="90" t="s">
        <v>75</v>
      </c>
    </row>
    <row r="3" spans="1:4" x14ac:dyDescent="0.3">
      <c r="A3" s="26">
        <v>0</v>
      </c>
      <c r="B3" s="26">
        <v>130</v>
      </c>
      <c r="C3" s="2" t="s">
        <v>278</v>
      </c>
      <c r="D3" s="44"/>
    </row>
    <row r="4" spans="1:4" x14ac:dyDescent="0.3">
      <c r="A4" s="26">
        <v>0</v>
      </c>
      <c r="B4" s="26">
        <v>0</v>
      </c>
      <c r="C4" s="2" t="s">
        <v>279</v>
      </c>
      <c r="D4" s="44"/>
    </row>
    <row r="5" spans="1:4" x14ac:dyDescent="0.3">
      <c r="A5" s="26">
        <v>2500</v>
      </c>
      <c r="B5" s="26">
        <v>0</v>
      </c>
      <c r="C5" s="2" t="s">
        <v>280</v>
      </c>
      <c r="D5" s="44">
        <v>2500</v>
      </c>
    </row>
    <row r="6" spans="1:4" x14ac:dyDescent="0.3">
      <c r="A6" s="26">
        <v>0</v>
      </c>
      <c r="B6" s="26">
        <v>0</v>
      </c>
      <c r="C6" s="2" t="s">
        <v>281</v>
      </c>
      <c r="D6" s="44"/>
    </row>
    <row r="7" spans="1:4" x14ac:dyDescent="0.3">
      <c r="A7" s="26">
        <v>0</v>
      </c>
      <c r="B7" s="26">
        <v>0</v>
      </c>
      <c r="C7" s="2" t="s">
        <v>282</v>
      </c>
      <c r="D7" s="44"/>
    </row>
    <row r="8" spans="1:4" x14ac:dyDescent="0.3">
      <c r="A8" s="26">
        <v>200</v>
      </c>
      <c r="B8" s="26">
        <v>536.26</v>
      </c>
      <c r="C8" s="2" t="s">
        <v>283</v>
      </c>
      <c r="D8" s="44">
        <v>500</v>
      </c>
    </row>
    <row r="9" spans="1:4" x14ac:dyDescent="0.3">
      <c r="A9" s="26">
        <v>150</v>
      </c>
      <c r="B9" s="26">
        <v>0</v>
      </c>
      <c r="C9" s="2" t="s">
        <v>284</v>
      </c>
      <c r="D9" s="44"/>
    </row>
    <row r="10" spans="1:4" x14ac:dyDescent="0.3">
      <c r="A10" s="26">
        <v>0</v>
      </c>
      <c r="B10" s="26">
        <v>439.12</v>
      </c>
      <c r="C10" s="2" t="s">
        <v>285</v>
      </c>
      <c r="D10" s="44">
        <v>200</v>
      </c>
    </row>
    <row r="11" spans="1:4" x14ac:dyDescent="0.3">
      <c r="A11" s="26">
        <v>0</v>
      </c>
      <c r="B11" s="26">
        <v>2892.89</v>
      </c>
      <c r="C11" s="2" t="s">
        <v>286</v>
      </c>
      <c r="D11" s="44">
        <v>398</v>
      </c>
    </row>
    <row r="12" spans="1:4" x14ac:dyDescent="0.3">
      <c r="A12" s="26">
        <v>0</v>
      </c>
      <c r="B12" s="26">
        <v>0</v>
      </c>
      <c r="C12" s="2" t="s">
        <v>287</v>
      </c>
      <c r="D12" s="44"/>
    </row>
    <row r="13" spans="1:4" x14ac:dyDescent="0.3">
      <c r="A13" s="26">
        <v>0</v>
      </c>
      <c r="B13" s="26">
        <v>0</v>
      </c>
      <c r="C13" s="2" t="s">
        <v>288</v>
      </c>
      <c r="D13" s="44"/>
    </row>
    <row r="14" spans="1:4" x14ac:dyDescent="0.3">
      <c r="A14" s="26">
        <v>0</v>
      </c>
      <c r="B14" s="26">
        <v>0</v>
      </c>
      <c r="C14" s="2" t="s">
        <v>289</v>
      </c>
      <c r="D14" s="44"/>
    </row>
    <row r="15" spans="1:4" x14ac:dyDescent="0.3">
      <c r="A15" s="26">
        <v>1500</v>
      </c>
      <c r="B15" s="26">
        <v>1000</v>
      </c>
      <c r="C15" s="2" t="s">
        <v>290</v>
      </c>
      <c r="D15" s="44">
        <v>1000</v>
      </c>
    </row>
    <row r="16" spans="1:4" x14ac:dyDescent="0.3">
      <c r="A16" s="26">
        <v>0</v>
      </c>
      <c r="B16" s="26">
        <v>0</v>
      </c>
      <c r="C16" s="2" t="s">
        <v>291</v>
      </c>
      <c r="D16" s="44"/>
    </row>
    <row r="17" spans="1:4" x14ac:dyDescent="0.3">
      <c r="A17" s="26">
        <v>0</v>
      </c>
      <c r="B17" s="26">
        <v>0</v>
      </c>
      <c r="C17" s="2" t="s">
        <v>292</v>
      </c>
      <c r="D17" s="44"/>
    </row>
    <row r="18" spans="1:4" x14ac:dyDescent="0.3">
      <c r="A18" s="26">
        <v>650</v>
      </c>
      <c r="B18" s="26">
        <v>886</v>
      </c>
      <c r="C18" s="2" t="s">
        <v>293</v>
      </c>
      <c r="D18" s="44">
        <v>900</v>
      </c>
    </row>
    <row r="19" spans="1:4" x14ac:dyDescent="0.3">
      <c r="A19" s="26">
        <v>0</v>
      </c>
      <c r="B19" s="26">
        <v>0</v>
      </c>
      <c r="C19" s="2" t="s">
        <v>294</v>
      </c>
      <c r="D19" s="44"/>
    </row>
    <row r="20" spans="1:4" x14ac:dyDescent="0.3">
      <c r="A20" s="26">
        <v>6510</v>
      </c>
      <c r="B20" s="26">
        <v>72.5</v>
      </c>
      <c r="C20" s="2" t="s">
        <v>295</v>
      </c>
      <c r="D20" s="44">
        <v>100</v>
      </c>
    </row>
    <row r="21" spans="1:4" ht="15" thickBot="1" x14ac:dyDescent="0.35">
      <c r="A21" s="88">
        <v>0</v>
      </c>
      <c r="B21" s="88">
        <v>0</v>
      </c>
      <c r="C21" s="64" t="s">
        <v>296</v>
      </c>
      <c r="D21" s="53"/>
    </row>
    <row r="22" spans="1:4" x14ac:dyDescent="0.3">
      <c r="A22" s="61">
        <f>SUM(A3:A21)</f>
        <v>11510</v>
      </c>
      <c r="B22" s="21">
        <f>SUM(B3:B21)</f>
        <v>5956.77</v>
      </c>
      <c r="C22" s="73"/>
      <c r="D22" s="61">
        <f>SUM(D3:D21)</f>
        <v>5598</v>
      </c>
    </row>
    <row r="23" spans="1:4" x14ac:dyDescent="0.3">
      <c r="A23" s="91"/>
      <c r="B23" s="92"/>
      <c r="D23" s="93"/>
    </row>
    <row r="24" spans="1:4" x14ac:dyDescent="0.3">
      <c r="A24" s="133" t="s">
        <v>66</v>
      </c>
      <c r="B24" s="134"/>
      <c r="C24" s="135"/>
      <c r="D24" s="94"/>
    </row>
    <row r="25" spans="1:4" x14ac:dyDescent="0.3">
      <c r="A25" s="26">
        <v>6510</v>
      </c>
      <c r="B25" s="26">
        <v>4186.38</v>
      </c>
      <c r="C25" s="2" t="s">
        <v>494</v>
      </c>
      <c r="D25" s="44"/>
    </row>
    <row r="26" spans="1:4" x14ac:dyDescent="0.3">
      <c r="A26" s="26">
        <v>0</v>
      </c>
      <c r="B26" s="26">
        <v>0</v>
      </c>
      <c r="C26" s="2" t="s">
        <v>495</v>
      </c>
      <c r="D26" s="44"/>
    </row>
    <row r="27" spans="1:4" x14ac:dyDescent="0.3">
      <c r="A27" s="26">
        <v>0</v>
      </c>
      <c r="B27" s="26">
        <v>0</v>
      </c>
      <c r="C27" s="2" t="s">
        <v>496</v>
      </c>
      <c r="D27" s="44"/>
    </row>
    <row r="28" spans="1:4" x14ac:dyDescent="0.3">
      <c r="A28" s="26">
        <v>5000</v>
      </c>
      <c r="B28" s="26">
        <v>0</v>
      </c>
      <c r="C28" s="2" t="s">
        <v>497</v>
      </c>
      <c r="D28" s="44">
        <v>5598</v>
      </c>
    </row>
    <row r="29" spans="1:4" x14ac:dyDescent="0.3">
      <c r="A29" s="26">
        <v>0</v>
      </c>
      <c r="B29" s="26">
        <v>0</v>
      </c>
      <c r="C29" s="2" t="s">
        <v>498</v>
      </c>
      <c r="D29" s="44"/>
    </row>
    <row r="30" spans="1:4" x14ac:dyDescent="0.3">
      <c r="A30" s="26">
        <v>0</v>
      </c>
      <c r="B30" s="26">
        <v>0</v>
      </c>
      <c r="C30" s="2" t="s">
        <v>499</v>
      </c>
      <c r="D30" s="44"/>
    </row>
    <row r="31" spans="1:4" x14ac:dyDescent="0.3">
      <c r="A31" s="26">
        <v>0</v>
      </c>
      <c r="B31" s="26">
        <v>0</v>
      </c>
      <c r="C31" s="2" t="s">
        <v>500</v>
      </c>
      <c r="D31" s="44"/>
    </row>
    <row r="32" spans="1:4" x14ac:dyDescent="0.3">
      <c r="A32" s="26">
        <v>0</v>
      </c>
      <c r="B32" s="26">
        <v>450</v>
      </c>
      <c r="C32" s="2" t="s">
        <v>501</v>
      </c>
      <c r="D32" s="44"/>
    </row>
    <row r="33" spans="1:4" x14ac:dyDescent="0.3">
      <c r="A33" s="26">
        <v>0</v>
      </c>
      <c r="B33" s="26">
        <v>0</v>
      </c>
      <c r="C33" s="2" t="s">
        <v>502</v>
      </c>
      <c r="D33" s="44"/>
    </row>
    <row r="34" spans="1:4" ht="15" thickBot="1" x14ac:dyDescent="0.35">
      <c r="A34" s="88">
        <v>0</v>
      </c>
      <c r="B34" s="88">
        <v>0</v>
      </c>
      <c r="C34" s="64" t="s">
        <v>503</v>
      </c>
      <c r="D34" s="53"/>
    </row>
    <row r="35" spans="1:4" x14ac:dyDescent="0.3">
      <c r="A35" s="63">
        <f>SUM(A25:A34)</f>
        <v>11510</v>
      </c>
      <c r="B35" s="89">
        <f>SUM(B25:B34)</f>
        <v>4636.38</v>
      </c>
      <c r="C35" s="11"/>
      <c r="D35" s="84">
        <f>SUM(D25:D34)</f>
        <v>5598</v>
      </c>
    </row>
  </sheetData>
  <mergeCells count="2">
    <mergeCell ref="A24:C24"/>
    <mergeCell ref="A1:D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7236-DAEC-44C8-B83D-F965DA3CDF0C}">
  <dimension ref="A1:D46"/>
  <sheetViews>
    <sheetView topLeftCell="A20" workbookViewId="0">
      <selection activeCell="A34" sqref="A34:XFD34"/>
    </sheetView>
  </sheetViews>
  <sheetFormatPr defaultRowHeight="14.4" x14ac:dyDescent="0.3"/>
  <cols>
    <col min="1" max="1" width="13.6640625" style="5" bestFit="1" customWidth="1"/>
    <col min="2" max="2" width="13.44140625" style="5" bestFit="1" customWidth="1"/>
    <col min="3" max="3" width="47.88671875" bestFit="1" customWidth="1"/>
    <col min="4" max="4" width="19.6640625" style="5" customWidth="1"/>
  </cols>
  <sheetData>
    <row r="1" spans="1:4" x14ac:dyDescent="0.3">
      <c r="A1" s="24" t="s">
        <v>40</v>
      </c>
      <c r="B1" s="24"/>
      <c r="C1" s="3"/>
      <c r="D1" s="4"/>
    </row>
    <row r="2" spans="1:4" x14ac:dyDescent="0.3">
      <c r="A2" s="139" t="s">
        <v>40</v>
      </c>
      <c r="B2" s="140"/>
      <c r="C2" s="16"/>
      <c r="D2" s="17"/>
    </row>
    <row r="3" spans="1:4" x14ac:dyDescent="0.3">
      <c r="A3" s="23" t="s">
        <v>61</v>
      </c>
      <c r="B3" s="23" t="s">
        <v>76</v>
      </c>
      <c r="C3" s="16" t="s">
        <v>64</v>
      </c>
      <c r="D3" s="25" t="s">
        <v>75</v>
      </c>
    </row>
    <row r="4" spans="1:4" x14ac:dyDescent="0.3">
      <c r="A4" s="43">
        <v>0</v>
      </c>
      <c r="B4" s="43">
        <v>1202.5</v>
      </c>
      <c r="C4" s="45" t="s">
        <v>298</v>
      </c>
      <c r="D4" s="43"/>
    </row>
    <row r="5" spans="1:4" x14ac:dyDescent="0.3">
      <c r="A5" s="43">
        <v>500</v>
      </c>
      <c r="B5" s="43">
        <v>96</v>
      </c>
      <c r="C5" s="45" t="s">
        <v>299</v>
      </c>
      <c r="D5" s="43">
        <v>5750</v>
      </c>
    </row>
    <row r="6" spans="1:4" x14ac:dyDescent="0.3">
      <c r="A6" s="43">
        <v>0</v>
      </c>
      <c r="B6" s="43">
        <v>0</v>
      </c>
      <c r="C6" s="45" t="s">
        <v>300</v>
      </c>
      <c r="D6" s="43"/>
    </row>
    <row r="7" spans="1:4" x14ac:dyDescent="0.3">
      <c r="A7" s="43">
        <v>300</v>
      </c>
      <c r="B7" s="43">
        <v>4.4400000000000004</v>
      </c>
      <c r="C7" s="45" t="s">
        <v>301</v>
      </c>
      <c r="D7" s="43">
        <v>350</v>
      </c>
    </row>
    <row r="8" spans="1:4" x14ac:dyDescent="0.3">
      <c r="A8" s="43">
        <v>0</v>
      </c>
      <c r="B8" s="43">
        <v>1.37</v>
      </c>
      <c r="C8" s="45" t="s">
        <v>302</v>
      </c>
      <c r="D8" s="43"/>
    </row>
    <row r="9" spans="1:4" x14ac:dyDescent="0.3">
      <c r="A9" s="43">
        <v>50</v>
      </c>
      <c r="B9" s="43">
        <v>0</v>
      </c>
      <c r="C9" s="45" t="s">
        <v>303</v>
      </c>
      <c r="D9" s="43">
        <v>50</v>
      </c>
    </row>
    <row r="10" spans="1:4" x14ac:dyDescent="0.3">
      <c r="A10" s="43">
        <v>900</v>
      </c>
      <c r="B10" s="43">
        <v>209.19</v>
      </c>
      <c r="C10" s="45" t="s">
        <v>304</v>
      </c>
      <c r="D10" s="43">
        <v>900</v>
      </c>
    </row>
    <row r="11" spans="1:4" x14ac:dyDescent="0.3">
      <c r="A11" s="43">
        <v>300</v>
      </c>
      <c r="B11" s="43">
        <v>0</v>
      </c>
      <c r="C11" s="45" t="s">
        <v>305</v>
      </c>
      <c r="D11" s="43">
        <v>300</v>
      </c>
    </row>
    <row r="12" spans="1:4" x14ac:dyDescent="0.3">
      <c r="A12" s="43">
        <v>450</v>
      </c>
      <c r="B12" s="43">
        <v>12.6</v>
      </c>
      <c r="C12" s="45" t="s">
        <v>306</v>
      </c>
      <c r="D12" s="43"/>
    </row>
    <row r="13" spans="1:4" x14ac:dyDescent="0.3">
      <c r="A13" s="43">
        <v>1500</v>
      </c>
      <c r="B13" s="43">
        <v>3924.3</v>
      </c>
      <c r="C13" s="45" t="s">
        <v>307</v>
      </c>
      <c r="D13" s="43">
        <v>5000</v>
      </c>
    </row>
    <row r="14" spans="1:4" x14ac:dyDescent="0.3">
      <c r="A14" s="43">
        <v>800</v>
      </c>
      <c r="B14" s="43">
        <v>1954.01</v>
      </c>
      <c r="C14" s="45" t="s">
        <v>308</v>
      </c>
      <c r="D14" s="43">
        <v>4000</v>
      </c>
    </row>
    <row r="15" spans="1:4" x14ac:dyDescent="0.3">
      <c r="A15" s="43">
        <v>200</v>
      </c>
      <c r="B15" s="43">
        <v>0</v>
      </c>
      <c r="C15" s="45" t="s">
        <v>309</v>
      </c>
      <c r="D15" s="43">
        <v>900</v>
      </c>
    </row>
    <row r="16" spans="1:4" x14ac:dyDescent="0.3">
      <c r="A16" s="43">
        <v>0</v>
      </c>
      <c r="B16" s="43">
        <v>0</v>
      </c>
      <c r="C16" s="45" t="s">
        <v>310</v>
      </c>
      <c r="D16" s="43"/>
    </row>
    <row r="17" spans="1:4" x14ac:dyDescent="0.3">
      <c r="A17" s="43">
        <v>450</v>
      </c>
      <c r="B17" s="43">
        <v>0</v>
      </c>
      <c r="C17" s="45" t="s">
        <v>311</v>
      </c>
      <c r="D17" s="43"/>
    </row>
    <row r="18" spans="1:4" x14ac:dyDescent="0.3">
      <c r="A18" s="43"/>
      <c r="B18" s="43"/>
      <c r="C18" s="45" t="s">
        <v>560</v>
      </c>
      <c r="D18" s="43">
        <v>2500</v>
      </c>
    </row>
    <row r="19" spans="1:4" x14ac:dyDescent="0.3">
      <c r="A19" s="43">
        <v>1500</v>
      </c>
      <c r="B19" s="43">
        <v>0</v>
      </c>
      <c r="C19" s="45" t="s">
        <v>312</v>
      </c>
      <c r="D19" s="43">
        <v>750</v>
      </c>
    </row>
    <row r="20" spans="1:4" x14ac:dyDescent="0.3">
      <c r="A20" s="43">
        <v>0</v>
      </c>
      <c r="B20" s="43">
        <v>319.22000000000003</v>
      </c>
      <c r="C20" s="45" t="s">
        <v>313</v>
      </c>
      <c r="D20" s="43">
        <v>650</v>
      </c>
    </row>
    <row r="21" spans="1:4" x14ac:dyDescent="0.3">
      <c r="A21" s="43">
        <v>3000</v>
      </c>
      <c r="B21" s="43">
        <v>587.5</v>
      </c>
      <c r="C21" s="45" t="s">
        <v>314</v>
      </c>
      <c r="D21" s="43">
        <v>3000</v>
      </c>
    </row>
    <row r="22" spans="1:4" x14ac:dyDescent="0.3">
      <c r="A22" s="43">
        <v>100</v>
      </c>
      <c r="B22" s="43">
        <v>0</v>
      </c>
      <c r="C22" s="45" t="s">
        <v>315</v>
      </c>
      <c r="D22" s="43">
        <v>100</v>
      </c>
    </row>
    <row r="23" spans="1:4" x14ac:dyDescent="0.3">
      <c r="A23" s="43">
        <v>0</v>
      </c>
      <c r="B23" s="43">
        <v>0</v>
      </c>
      <c r="C23" s="45" t="s">
        <v>316</v>
      </c>
      <c r="D23" s="43"/>
    </row>
    <row r="24" spans="1:4" x14ac:dyDescent="0.3">
      <c r="A24" s="43">
        <v>2800</v>
      </c>
      <c r="B24" s="43">
        <v>3835.5</v>
      </c>
      <c r="C24" s="45" t="s">
        <v>317</v>
      </c>
      <c r="D24" s="43">
        <v>4000</v>
      </c>
    </row>
    <row r="25" spans="1:4" x14ac:dyDescent="0.3">
      <c r="A25" s="43">
        <v>600</v>
      </c>
      <c r="B25" s="43">
        <v>301.87</v>
      </c>
      <c r="C25" s="45" t="s">
        <v>318</v>
      </c>
      <c r="D25" s="43"/>
    </row>
    <row r="26" spans="1:4" x14ac:dyDescent="0.3">
      <c r="A26" s="43">
        <v>1200</v>
      </c>
      <c r="B26" s="43">
        <v>1146.48</v>
      </c>
      <c r="C26" s="45" t="s">
        <v>319</v>
      </c>
      <c r="D26" s="43"/>
    </row>
    <row r="27" spans="1:4" x14ac:dyDescent="0.3">
      <c r="A27" s="43">
        <v>500</v>
      </c>
      <c r="B27" s="43">
        <v>130.79</v>
      </c>
      <c r="C27" s="45" t="s">
        <v>320</v>
      </c>
      <c r="D27" s="43">
        <v>143</v>
      </c>
    </row>
    <row r="28" spans="1:4" x14ac:dyDescent="0.3">
      <c r="A28" s="43">
        <v>700</v>
      </c>
      <c r="B28" s="43">
        <v>181.25</v>
      </c>
      <c r="C28" s="45" t="s">
        <v>321</v>
      </c>
      <c r="D28" s="43"/>
    </row>
    <row r="29" spans="1:4" x14ac:dyDescent="0.3">
      <c r="A29" s="43">
        <v>1350</v>
      </c>
      <c r="B29" s="43">
        <v>1350</v>
      </c>
      <c r="C29" s="45" t="s">
        <v>322</v>
      </c>
      <c r="D29" s="43"/>
    </row>
    <row r="30" spans="1:4" x14ac:dyDescent="0.3">
      <c r="A30" s="43">
        <v>2180</v>
      </c>
      <c r="B30" s="43">
        <v>17290</v>
      </c>
      <c r="C30" s="45" t="s">
        <v>323</v>
      </c>
      <c r="D30" s="43"/>
    </row>
    <row r="31" spans="1:4" ht="15" thickBot="1" x14ac:dyDescent="0.35">
      <c r="A31" s="51">
        <v>0</v>
      </c>
      <c r="B31" s="51">
        <v>0</v>
      </c>
      <c r="C31" s="52" t="s">
        <v>324</v>
      </c>
      <c r="D31" s="51"/>
    </row>
    <row r="32" spans="1:4" x14ac:dyDescent="0.3">
      <c r="A32" s="49">
        <f>SUM(A4:A31)</f>
        <v>19380</v>
      </c>
      <c r="B32" s="49">
        <f>SUM(B4:B31)</f>
        <v>32547.020000000004</v>
      </c>
      <c r="C32" s="50"/>
      <c r="D32" s="49">
        <f>SUM(D4:D31)</f>
        <v>28393</v>
      </c>
    </row>
    <row r="33" spans="1:4" x14ac:dyDescent="0.3">
      <c r="A33" s="49"/>
      <c r="B33" s="49"/>
      <c r="C33" s="50"/>
      <c r="D33" s="49"/>
    </row>
    <row r="34" spans="1:4" x14ac:dyDescent="0.3">
      <c r="A34" s="141" t="s">
        <v>325</v>
      </c>
      <c r="B34" s="141"/>
      <c r="C34" s="141"/>
      <c r="D34" s="43"/>
    </row>
    <row r="35" spans="1:4" x14ac:dyDescent="0.3">
      <c r="A35" s="44">
        <v>0</v>
      </c>
      <c r="B35" s="44">
        <v>0</v>
      </c>
      <c r="C35" s="45" t="s">
        <v>504</v>
      </c>
      <c r="D35" s="44"/>
    </row>
    <row r="36" spans="1:4" x14ac:dyDescent="0.3">
      <c r="A36" s="44">
        <v>3000</v>
      </c>
      <c r="B36" s="44">
        <v>694.45</v>
      </c>
      <c r="C36" s="45" t="s">
        <v>505</v>
      </c>
      <c r="D36" s="44">
        <v>1000</v>
      </c>
    </row>
    <row r="37" spans="1:4" x14ac:dyDescent="0.3">
      <c r="A37" s="44">
        <v>0</v>
      </c>
      <c r="B37" s="44">
        <v>0</v>
      </c>
      <c r="C37" s="45" t="s">
        <v>506</v>
      </c>
      <c r="D37" s="44">
        <v>27393</v>
      </c>
    </row>
    <row r="38" spans="1:4" x14ac:dyDescent="0.3">
      <c r="A38" s="44">
        <v>0</v>
      </c>
      <c r="B38" s="44">
        <v>0</v>
      </c>
      <c r="C38" s="45" t="s">
        <v>507</v>
      </c>
      <c r="D38" s="44"/>
    </row>
    <row r="39" spans="1:4" x14ac:dyDescent="0.3">
      <c r="A39" s="44">
        <v>0</v>
      </c>
      <c r="B39" s="44">
        <v>0</v>
      </c>
      <c r="C39" s="45" t="s">
        <v>508</v>
      </c>
      <c r="D39" s="44"/>
    </row>
    <row r="40" spans="1:4" x14ac:dyDescent="0.3">
      <c r="A40" s="44">
        <v>0</v>
      </c>
      <c r="B40" s="44">
        <v>0</v>
      </c>
      <c r="C40" s="45" t="s">
        <v>509</v>
      </c>
      <c r="D40" s="44"/>
    </row>
    <row r="41" spans="1:4" x14ac:dyDescent="0.3">
      <c r="A41" s="44">
        <v>0</v>
      </c>
      <c r="B41" s="44">
        <v>0</v>
      </c>
      <c r="C41" s="45" t="s">
        <v>510</v>
      </c>
      <c r="D41" s="44"/>
    </row>
    <row r="42" spans="1:4" x14ac:dyDescent="0.3">
      <c r="A42" s="44">
        <v>0</v>
      </c>
      <c r="B42" s="44">
        <v>0</v>
      </c>
      <c r="C42" s="45" t="s">
        <v>511</v>
      </c>
      <c r="D42" s="44"/>
    </row>
    <row r="43" spans="1:4" x14ac:dyDescent="0.3">
      <c r="A43" s="44">
        <v>0</v>
      </c>
      <c r="B43" s="44">
        <v>0</v>
      </c>
      <c r="C43" s="45" t="s">
        <v>512</v>
      </c>
      <c r="D43" s="44"/>
    </row>
    <row r="44" spans="1:4" x14ac:dyDescent="0.3">
      <c r="A44" s="44">
        <v>0</v>
      </c>
      <c r="B44" s="44">
        <v>0</v>
      </c>
      <c r="C44" s="45" t="s">
        <v>513</v>
      </c>
      <c r="D44" s="44"/>
    </row>
    <row r="45" spans="1:4" ht="15" thickBot="1" x14ac:dyDescent="0.35">
      <c r="A45" s="53">
        <v>0</v>
      </c>
      <c r="B45" s="53">
        <v>0</v>
      </c>
      <c r="C45" s="52" t="s">
        <v>514</v>
      </c>
      <c r="D45" s="53"/>
    </row>
    <row r="46" spans="1:4" x14ac:dyDescent="0.3">
      <c r="A46" s="44">
        <f>SUM(A35:A45)</f>
        <v>3000</v>
      </c>
      <c r="B46" s="44">
        <f>SUM(B35:B45)</f>
        <v>694.45</v>
      </c>
      <c r="C46" s="44"/>
      <c r="D46" s="44">
        <f>SUM(D34:D45)</f>
        <v>28393</v>
      </c>
    </row>
  </sheetData>
  <mergeCells count="2">
    <mergeCell ref="A2:B2"/>
    <mergeCell ref="A34:C34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5CC8-8FC7-4C9E-98BA-CDE04C662F6D}">
  <dimension ref="A2:D11"/>
  <sheetViews>
    <sheetView workbookViewId="0">
      <selection activeCell="A11" sqref="A11"/>
    </sheetView>
  </sheetViews>
  <sheetFormatPr defaultRowHeight="14.4" x14ac:dyDescent="0.3"/>
  <cols>
    <col min="1" max="1" width="17" style="5" bestFit="1" customWidth="1"/>
    <col min="2" max="2" width="11.109375" style="5" bestFit="1" customWidth="1"/>
    <col min="3" max="3" width="39.109375" bestFit="1" customWidth="1"/>
    <col min="4" max="4" width="14.44140625" style="5" bestFit="1" customWidth="1"/>
  </cols>
  <sheetData>
    <row r="2" spans="1:4" x14ac:dyDescent="0.3">
      <c r="A2" s="27" t="s">
        <v>61</v>
      </c>
      <c r="B2" s="27" t="s">
        <v>63</v>
      </c>
      <c r="C2" s="27" t="s">
        <v>328</v>
      </c>
      <c r="D2" s="27" t="s">
        <v>75</v>
      </c>
    </row>
    <row r="3" spans="1:4" x14ac:dyDescent="0.3">
      <c r="D3" s="8"/>
    </row>
    <row r="4" spans="1:4" x14ac:dyDescent="0.3">
      <c r="A4" s="54">
        <v>0</v>
      </c>
      <c r="B4" s="5">
        <v>15333.5</v>
      </c>
      <c r="C4" t="s">
        <v>326</v>
      </c>
    </row>
    <row r="5" spans="1:4" ht="15" thickBot="1" x14ac:dyDescent="0.35">
      <c r="A5" s="57">
        <v>0</v>
      </c>
      <c r="B5" s="55">
        <v>25000</v>
      </c>
      <c r="C5" s="56" t="s">
        <v>327</v>
      </c>
      <c r="D5" s="55"/>
    </row>
    <row r="6" spans="1:4" x14ac:dyDescent="0.3">
      <c r="A6" s="54">
        <f>SUM(A4:A5)</f>
        <v>0</v>
      </c>
      <c r="B6" s="5">
        <f>SUM(B4:B5)</f>
        <v>40333.5</v>
      </c>
      <c r="D6" s="5">
        <f>SUM(D3:D5)</f>
        <v>0</v>
      </c>
    </row>
    <row r="7" spans="1:4" x14ac:dyDescent="0.3">
      <c r="A7" s="27" t="s">
        <v>61</v>
      </c>
      <c r="B7" s="27" t="s">
        <v>63</v>
      </c>
      <c r="C7" s="14" t="s">
        <v>64</v>
      </c>
      <c r="D7" s="27" t="s">
        <v>75</v>
      </c>
    </row>
    <row r="8" spans="1:4" x14ac:dyDescent="0.3">
      <c r="A8" s="5">
        <v>0</v>
      </c>
      <c r="B8" s="5">
        <v>400.7</v>
      </c>
      <c r="C8" t="s">
        <v>515</v>
      </c>
      <c r="D8" s="5">
        <v>400</v>
      </c>
    </row>
    <row r="9" spans="1:4" x14ac:dyDescent="0.3">
      <c r="A9" s="5">
        <v>0</v>
      </c>
      <c r="B9" s="5">
        <v>655.29</v>
      </c>
      <c r="C9" t="s">
        <v>516</v>
      </c>
      <c r="D9" s="5">
        <v>1025</v>
      </c>
    </row>
    <row r="10" spans="1:4" ht="15" thickBot="1" x14ac:dyDescent="0.35">
      <c r="A10" s="55">
        <v>2840</v>
      </c>
      <c r="B10" s="55">
        <v>2686.51</v>
      </c>
      <c r="C10" s="56" t="s">
        <v>517</v>
      </c>
      <c r="D10" s="55">
        <v>4732</v>
      </c>
    </row>
    <row r="11" spans="1:4" x14ac:dyDescent="0.3">
      <c r="A11" s="5">
        <f>SUM(A8:A10)</f>
        <v>2840</v>
      </c>
      <c r="B11" s="5">
        <f>SUM(B8:B10)</f>
        <v>3742.5</v>
      </c>
      <c r="D11" s="5">
        <f>SUM(D8:D10)</f>
        <v>6157</v>
      </c>
    </row>
  </sheetData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458A-F377-4474-BE9E-F26996A9C9A3}">
  <dimension ref="A1:D55"/>
  <sheetViews>
    <sheetView topLeftCell="A18" workbookViewId="0">
      <selection activeCell="E42" sqref="E42"/>
    </sheetView>
  </sheetViews>
  <sheetFormatPr defaultRowHeight="14.4" x14ac:dyDescent="0.3"/>
  <cols>
    <col min="1" max="1" width="13.44140625" style="5" customWidth="1"/>
    <col min="2" max="2" width="13.44140625" style="5" bestFit="1" customWidth="1"/>
    <col min="3" max="3" width="49.5546875" bestFit="1" customWidth="1"/>
    <col min="4" max="4" width="13.33203125" style="5" bestFit="1" customWidth="1"/>
  </cols>
  <sheetData>
    <row r="1" spans="1:4" ht="21" customHeight="1" x14ac:dyDescent="0.3">
      <c r="A1" s="142" t="s">
        <v>41</v>
      </c>
      <c r="B1" s="143"/>
      <c r="C1" s="143"/>
      <c r="D1" s="144"/>
    </row>
    <row r="2" spans="1:4" x14ac:dyDescent="0.3">
      <c r="A2" s="27" t="s">
        <v>61</v>
      </c>
      <c r="B2" s="27" t="s">
        <v>76</v>
      </c>
      <c r="C2" s="76" t="s">
        <v>64</v>
      </c>
      <c r="D2" s="77" t="s">
        <v>75</v>
      </c>
    </row>
    <row r="3" spans="1:4" x14ac:dyDescent="0.3">
      <c r="A3" s="42"/>
      <c r="B3" s="28"/>
      <c r="C3" s="60" t="s">
        <v>65</v>
      </c>
      <c r="D3" s="78"/>
    </row>
    <row r="4" spans="1:4" x14ac:dyDescent="0.3">
      <c r="A4" s="44">
        <v>0</v>
      </c>
      <c r="B4" s="44">
        <v>0</v>
      </c>
      <c r="C4" s="44" t="s">
        <v>329</v>
      </c>
      <c r="D4" s="44"/>
    </row>
    <row r="5" spans="1:4" x14ac:dyDescent="0.3">
      <c r="A5" s="44">
        <v>0</v>
      </c>
      <c r="B5" s="44">
        <v>0</v>
      </c>
      <c r="C5" s="44" t="s">
        <v>330</v>
      </c>
      <c r="D5" s="44"/>
    </row>
    <row r="6" spans="1:4" x14ac:dyDescent="0.3">
      <c r="A6" s="44">
        <v>0</v>
      </c>
      <c r="B6" s="44">
        <v>0</v>
      </c>
      <c r="C6" s="44" t="s">
        <v>331</v>
      </c>
      <c r="D6" s="44"/>
    </row>
    <row r="7" spans="1:4" x14ac:dyDescent="0.3">
      <c r="A7" s="44">
        <v>0</v>
      </c>
      <c r="B7" s="44">
        <v>382.11</v>
      </c>
      <c r="C7" s="44" t="s">
        <v>332</v>
      </c>
      <c r="D7" s="44"/>
    </row>
    <row r="8" spans="1:4" x14ac:dyDescent="0.3">
      <c r="A8" s="44">
        <v>0</v>
      </c>
      <c r="B8" s="44">
        <v>0</v>
      </c>
      <c r="C8" s="44" t="s">
        <v>333</v>
      </c>
      <c r="D8" s="44"/>
    </row>
    <row r="9" spans="1:4" x14ac:dyDescent="0.3">
      <c r="A9" s="44">
        <v>400</v>
      </c>
      <c r="B9" s="44">
        <v>0</v>
      </c>
      <c r="C9" s="44" t="s">
        <v>334</v>
      </c>
      <c r="D9" s="44"/>
    </row>
    <row r="10" spans="1:4" x14ac:dyDescent="0.3">
      <c r="A10" s="44">
        <v>0</v>
      </c>
      <c r="B10" s="44">
        <v>0</v>
      </c>
      <c r="C10" s="44" t="s">
        <v>335</v>
      </c>
      <c r="D10" s="44"/>
    </row>
    <row r="11" spans="1:4" x14ac:dyDescent="0.3">
      <c r="A11" s="44">
        <v>0</v>
      </c>
      <c r="B11" s="44">
        <v>0</v>
      </c>
      <c r="C11" s="44" t="s">
        <v>336</v>
      </c>
      <c r="D11" s="44"/>
    </row>
    <row r="12" spans="1:4" x14ac:dyDescent="0.3">
      <c r="A12" s="44">
        <v>0</v>
      </c>
      <c r="B12" s="44">
        <v>0</v>
      </c>
      <c r="C12" s="44" t="s">
        <v>337</v>
      </c>
      <c r="D12" s="44"/>
    </row>
    <row r="13" spans="1:4" x14ac:dyDescent="0.3">
      <c r="A13" s="44">
        <v>0</v>
      </c>
      <c r="B13" s="44">
        <v>0</v>
      </c>
      <c r="C13" s="44" t="s">
        <v>338</v>
      </c>
      <c r="D13" s="44"/>
    </row>
    <row r="14" spans="1:4" x14ac:dyDescent="0.3">
      <c r="A14" s="44">
        <v>900</v>
      </c>
      <c r="B14" s="44">
        <v>1142</v>
      </c>
      <c r="C14" s="44" t="s">
        <v>339</v>
      </c>
      <c r="D14" s="44">
        <v>1150</v>
      </c>
    </row>
    <row r="15" spans="1:4" x14ac:dyDescent="0.3">
      <c r="A15" s="44">
        <v>800</v>
      </c>
      <c r="B15" s="44">
        <v>777.73</v>
      </c>
      <c r="C15" s="44" t="s">
        <v>340</v>
      </c>
      <c r="D15" s="44">
        <v>1200</v>
      </c>
    </row>
    <row r="16" spans="1:4" x14ac:dyDescent="0.3">
      <c r="A16" s="44">
        <v>800</v>
      </c>
      <c r="B16" s="44">
        <v>976.39</v>
      </c>
      <c r="C16" s="44" t="s">
        <v>341</v>
      </c>
      <c r="D16" s="44">
        <v>1500</v>
      </c>
    </row>
    <row r="17" spans="1:4" ht="15" thickBot="1" x14ac:dyDescent="0.35">
      <c r="A17" s="53">
        <v>0</v>
      </c>
      <c r="B17" s="53">
        <v>0</v>
      </c>
      <c r="C17" s="53" t="s">
        <v>342</v>
      </c>
      <c r="D17" s="53"/>
    </row>
    <row r="18" spans="1:4" x14ac:dyDescent="0.3">
      <c r="A18" s="61">
        <f>SUM(A4:A17)</f>
        <v>2900</v>
      </c>
      <c r="B18" s="61">
        <f>SUM(B4:B17)</f>
        <v>3278.23</v>
      </c>
      <c r="C18" s="50"/>
      <c r="D18" s="84">
        <f>SUM(D4:D17)</f>
        <v>3850</v>
      </c>
    </row>
    <row r="19" spans="1:4" ht="12" customHeight="1" x14ac:dyDescent="0.3">
      <c r="A19" s="19"/>
      <c r="B19" s="19"/>
      <c r="C19" s="45"/>
      <c r="D19" s="42"/>
    </row>
    <row r="20" spans="1:4" x14ac:dyDescent="0.3">
      <c r="A20" s="58"/>
      <c r="B20" s="59"/>
      <c r="C20" s="87" t="s">
        <v>524</v>
      </c>
      <c r="D20" s="79"/>
    </row>
    <row r="21" spans="1:4" x14ac:dyDescent="0.3">
      <c r="A21" s="44">
        <v>2400</v>
      </c>
      <c r="B21" s="44">
        <v>2477.56</v>
      </c>
      <c r="C21" s="45" t="s">
        <v>343</v>
      </c>
      <c r="D21" s="44">
        <v>4000</v>
      </c>
    </row>
    <row r="22" spans="1:4" x14ac:dyDescent="0.3">
      <c r="A22" s="44">
        <v>0</v>
      </c>
      <c r="B22" s="44">
        <v>0</v>
      </c>
      <c r="C22" s="45" t="s">
        <v>344</v>
      </c>
      <c r="D22" s="44"/>
    </row>
    <row r="23" spans="1:4" x14ac:dyDescent="0.3">
      <c r="A23" s="44">
        <v>220</v>
      </c>
      <c r="B23" s="44">
        <v>153.6</v>
      </c>
      <c r="C23" s="45" t="s">
        <v>345</v>
      </c>
      <c r="D23" s="44">
        <v>175</v>
      </c>
    </row>
    <row r="24" spans="1:4" x14ac:dyDescent="0.3">
      <c r="A24" s="44">
        <v>50</v>
      </c>
      <c r="B24" s="44">
        <v>35.92</v>
      </c>
      <c r="C24" s="45" t="s">
        <v>346</v>
      </c>
      <c r="D24" s="44">
        <v>50</v>
      </c>
    </row>
    <row r="25" spans="1:4" x14ac:dyDescent="0.3">
      <c r="A25" s="44">
        <v>350</v>
      </c>
      <c r="B25" s="44">
        <v>0</v>
      </c>
      <c r="C25" s="45" t="s">
        <v>347</v>
      </c>
      <c r="D25" s="44">
        <v>350</v>
      </c>
    </row>
    <row r="26" spans="1:4" x14ac:dyDescent="0.3">
      <c r="A26" s="44">
        <v>0</v>
      </c>
      <c r="B26" s="44">
        <v>0</v>
      </c>
      <c r="C26" s="45" t="s">
        <v>348</v>
      </c>
      <c r="D26" s="44"/>
    </row>
    <row r="27" spans="1:4" x14ac:dyDescent="0.3">
      <c r="A27" s="44">
        <v>500</v>
      </c>
      <c r="B27" s="44">
        <v>673.32</v>
      </c>
      <c r="C27" s="45" t="s">
        <v>349</v>
      </c>
      <c r="D27" s="44">
        <v>800</v>
      </c>
    </row>
    <row r="28" spans="1:4" x14ac:dyDescent="0.3">
      <c r="A28" s="44">
        <v>100</v>
      </c>
      <c r="B28" s="44">
        <v>60.4</v>
      </c>
      <c r="C28" s="45" t="s">
        <v>350</v>
      </c>
      <c r="D28" s="44">
        <v>150</v>
      </c>
    </row>
    <row r="29" spans="1:4" x14ac:dyDescent="0.3">
      <c r="A29" s="44">
        <v>500</v>
      </c>
      <c r="B29" s="44">
        <v>528.96</v>
      </c>
      <c r="C29" s="45" t="s">
        <v>351</v>
      </c>
      <c r="D29" s="44">
        <v>1200</v>
      </c>
    </row>
    <row r="30" spans="1:4" x14ac:dyDescent="0.3">
      <c r="A30" s="44">
        <v>150</v>
      </c>
      <c r="B30" s="44">
        <v>85</v>
      </c>
      <c r="C30" s="45" t="s">
        <v>352</v>
      </c>
      <c r="D30" s="44"/>
    </row>
    <row r="31" spans="1:4" x14ac:dyDescent="0.3">
      <c r="A31" s="44">
        <v>120</v>
      </c>
      <c r="B31" s="44">
        <v>0</v>
      </c>
      <c r="C31" s="45" t="s">
        <v>353</v>
      </c>
      <c r="D31" s="44"/>
    </row>
    <row r="32" spans="1:4" x14ac:dyDescent="0.3">
      <c r="A32" s="44">
        <v>0</v>
      </c>
      <c r="B32" s="44">
        <v>0</v>
      </c>
      <c r="C32" s="45" t="s">
        <v>354</v>
      </c>
      <c r="D32" s="44"/>
    </row>
    <row r="33" spans="1:4" x14ac:dyDescent="0.3">
      <c r="A33" s="44">
        <v>960</v>
      </c>
      <c r="B33" s="44">
        <v>607.6</v>
      </c>
      <c r="C33" s="45" t="s">
        <v>355</v>
      </c>
      <c r="D33" s="44">
        <v>1030</v>
      </c>
    </row>
    <row r="34" spans="1:4" x14ac:dyDescent="0.3">
      <c r="A34" s="44">
        <v>100</v>
      </c>
      <c r="B34" s="44">
        <v>237.21</v>
      </c>
      <c r="C34" s="45" t="s">
        <v>356</v>
      </c>
      <c r="D34" s="44">
        <v>250</v>
      </c>
    </row>
    <row r="35" spans="1:4" x14ac:dyDescent="0.3">
      <c r="A35" s="44">
        <v>300</v>
      </c>
      <c r="B35" s="44">
        <v>332</v>
      </c>
      <c r="C35" s="45" t="s">
        <v>357</v>
      </c>
      <c r="D35" s="44">
        <v>350</v>
      </c>
    </row>
    <row r="36" spans="1:4" x14ac:dyDescent="0.3">
      <c r="A36" s="44">
        <v>600</v>
      </c>
      <c r="B36" s="44">
        <v>265.44</v>
      </c>
      <c r="C36" s="45" t="s">
        <v>358</v>
      </c>
      <c r="D36" s="44">
        <v>600</v>
      </c>
    </row>
    <row r="37" spans="1:4" x14ac:dyDescent="0.3">
      <c r="A37" s="44">
        <v>0</v>
      </c>
      <c r="B37" s="44">
        <v>0</v>
      </c>
      <c r="C37" s="45" t="s">
        <v>359</v>
      </c>
      <c r="D37" s="44"/>
    </row>
    <row r="38" spans="1:4" x14ac:dyDescent="0.3">
      <c r="A38" s="44">
        <v>0</v>
      </c>
      <c r="B38" s="44">
        <v>0</v>
      </c>
      <c r="C38" s="45" t="s">
        <v>360</v>
      </c>
      <c r="D38" s="44"/>
    </row>
    <row r="39" spans="1:4" x14ac:dyDescent="0.3">
      <c r="A39" s="44">
        <v>0</v>
      </c>
      <c r="B39" s="44">
        <v>0</v>
      </c>
      <c r="C39" s="45" t="s">
        <v>361</v>
      </c>
      <c r="D39" s="44"/>
    </row>
    <row r="40" spans="1:4" x14ac:dyDescent="0.3">
      <c r="A40" s="44">
        <v>0</v>
      </c>
      <c r="B40" s="44">
        <v>0</v>
      </c>
      <c r="C40" s="45" t="s">
        <v>362</v>
      </c>
      <c r="D40" s="44"/>
    </row>
    <row r="41" spans="1:4" x14ac:dyDescent="0.3">
      <c r="A41" s="44">
        <v>1750</v>
      </c>
      <c r="B41" s="44">
        <v>2500</v>
      </c>
      <c r="C41" s="45" t="s">
        <v>363</v>
      </c>
      <c r="D41" s="44">
        <v>795</v>
      </c>
    </row>
    <row r="42" spans="1:4" ht="15" thickBot="1" x14ac:dyDescent="0.35">
      <c r="A42" s="53">
        <f>SUM(A21:A41)</f>
        <v>8100</v>
      </c>
      <c r="B42" s="53">
        <f>SUM(B21:B41)</f>
        <v>7957.01</v>
      </c>
      <c r="C42" s="52"/>
      <c r="D42" s="53">
        <f>SUM(D21:D41)</f>
        <v>9750</v>
      </c>
    </row>
    <row r="43" spans="1:4" x14ac:dyDescent="0.3">
      <c r="A43" s="85"/>
      <c r="B43" s="85"/>
      <c r="C43" s="86"/>
      <c r="D43" s="85"/>
    </row>
    <row r="44" spans="1:4" x14ac:dyDescent="0.3">
      <c r="A44" s="43">
        <f>A42+A18</f>
        <v>11000</v>
      </c>
      <c r="B44" s="43">
        <f>B42+B18</f>
        <v>11235.24</v>
      </c>
      <c r="C44" s="80" t="s">
        <v>525</v>
      </c>
      <c r="D44" s="43">
        <f>D42+D18</f>
        <v>13600</v>
      </c>
    </row>
    <row r="45" spans="1:4" x14ac:dyDescent="0.3">
      <c r="A45" s="43"/>
      <c r="B45" s="43"/>
      <c r="C45" s="80"/>
      <c r="D45" s="43"/>
    </row>
    <row r="46" spans="1:4" x14ac:dyDescent="0.3">
      <c r="A46" s="42"/>
      <c r="B46" s="42"/>
      <c r="C46" s="48"/>
      <c r="D46" s="42"/>
    </row>
    <row r="47" spans="1:4" x14ac:dyDescent="0.3">
      <c r="A47" s="81" t="s">
        <v>67</v>
      </c>
      <c r="B47" s="82"/>
      <c r="C47" s="83"/>
      <c r="D47" s="82"/>
    </row>
    <row r="48" spans="1:4" x14ac:dyDescent="0.3">
      <c r="A48" s="44">
        <v>0</v>
      </c>
      <c r="B48" s="44">
        <v>0</v>
      </c>
      <c r="C48" s="45" t="s">
        <v>523</v>
      </c>
      <c r="D48" s="43"/>
    </row>
    <row r="49" spans="1:4" x14ac:dyDescent="0.3">
      <c r="A49" s="44">
        <v>0</v>
      </c>
      <c r="B49" s="44">
        <v>0</v>
      </c>
      <c r="C49" s="45" t="s">
        <v>522</v>
      </c>
      <c r="D49" s="43"/>
    </row>
    <row r="50" spans="1:4" x14ac:dyDescent="0.3">
      <c r="A50" s="44">
        <v>11000</v>
      </c>
      <c r="B50" s="44">
        <v>10087.43</v>
      </c>
      <c r="C50" s="45" t="s">
        <v>521</v>
      </c>
      <c r="D50" s="43">
        <v>12600</v>
      </c>
    </row>
    <row r="51" spans="1:4" x14ac:dyDescent="0.3">
      <c r="A51" s="44">
        <v>0</v>
      </c>
      <c r="B51" s="44">
        <v>5</v>
      </c>
      <c r="C51" s="45" t="s">
        <v>520</v>
      </c>
      <c r="D51" s="43"/>
    </row>
    <row r="52" spans="1:4" x14ac:dyDescent="0.3">
      <c r="A52" s="44">
        <v>0</v>
      </c>
      <c r="B52" s="44">
        <v>0</v>
      </c>
      <c r="C52" s="45" t="s">
        <v>519</v>
      </c>
      <c r="D52" s="43"/>
    </row>
    <row r="53" spans="1:4" ht="15" thickBot="1" x14ac:dyDescent="0.35">
      <c r="A53" s="53">
        <v>0</v>
      </c>
      <c r="B53" s="53">
        <v>0</v>
      </c>
      <c r="C53" s="52" t="s">
        <v>518</v>
      </c>
      <c r="D53" s="51">
        <v>1000</v>
      </c>
    </row>
    <row r="54" spans="1:4" x14ac:dyDescent="0.3">
      <c r="A54" s="84">
        <f>SUM(A48:A53)</f>
        <v>11000</v>
      </c>
      <c r="B54" s="84">
        <f>SUM(B48:B53)</f>
        <v>10092.43</v>
      </c>
      <c r="C54" s="50"/>
      <c r="D54" s="49">
        <f>SUM(D48:D53)</f>
        <v>13600</v>
      </c>
    </row>
    <row r="55" spans="1:4" x14ac:dyDescent="0.3">
      <c r="A55" s="39"/>
      <c r="B55" s="39"/>
      <c r="C55" s="40"/>
      <c r="D55" s="39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7A36-4355-404A-989F-1F88318CEEC8}">
  <dimension ref="A1:D25"/>
  <sheetViews>
    <sheetView workbookViewId="0">
      <selection activeCell="D7" sqref="D7"/>
    </sheetView>
  </sheetViews>
  <sheetFormatPr defaultRowHeight="14.4" x14ac:dyDescent="0.3"/>
  <cols>
    <col min="1" max="1" width="16.33203125" style="5" bestFit="1" customWidth="1"/>
    <col min="2" max="2" width="13.44140625" style="5" bestFit="1" customWidth="1"/>
    <col min="3" max="3" width="43.77734375" customWidth="1"/>
    <col min="4" max="4" width="14.44140625" style="5" bestFit="1" customWidth="1"/>
  </cols>
  <sheetData>
    <row r="1" spans="1:4" x14ac:dyDescent="0.3">
      <c r="A1" s="29" t="s">
        <v>61</v>
      </c>
      <c r="B1" s="29" t="s">
        <v>74</v>
      </c>
      <c r="C1" s="75" t="s">
        <v>553</v>
      </c>
      <c r="D1" s="29" t="s">
        <v>75</v>
      </c>
    </row>
    <row r="2" spans="1:4" x14ac:dyDescent="0.3">
      <c r="A2" s="44"/>
      <c r="B2" s="44"/>
      <c r="C2" s="45"/>
      <c r="D2" s="44"/>
    </row>
    <row r="3" spans="1:4" x14ac:dyDescent="0.3">
      <c r="A3" s="44" t="s">
        <v>39</v>
      </c>
      <c r="B3" s="44"/>
      <c r="C3" s="45"/>
      <c r="D3" s="44"/>
    </row>
    <row r="4" spans="1:4" x14ac:dyDescent="0.3">
      <c r="A4" s="44">
        <v>23000</v>
      </c>
      <c r="B4" s="44">
        <v>23000</v>
      </c>
      <c r="C4" s="44" t="s">
        <v>364</v>
      </c>
      <c r="D4" s="44">
        <v>25000</v>
      </c>
    </row>
    <row r="5" spans="1:4" x14ac:dyDescent="0.3">
      <c r="A5" s="44">
        <v>6730</v>
      </c>
      <c r="B5" s="44">
        <v>6727.5</v>
      </c>
      <c r="C5" s="44" t="s">
        <v>365</v>
      </c>
      <c r="D5" s="44">
        <v>5792</v>
      </c>
    </row>
    <row r="6" spans="1:4" x14ac:dyDescent="0.3">
      <c r="A6" s="44">
        <f>SUM(A4:A5)</f>
        <v>29730</v>
      </c>
      <c r="B6" s="44">
        <f>SUM(B4:B5)</f>
        <v>29727.5</v>
      </c>
      <c r="C6" s="45"/>
      <c r="D6" s="44">
        <f>SUM(D4:D5)</f>
        <v>30792</v>
      </c>
    </row>
    <row r="7" spans="1:4" x14ac:dyDescent="0.3">
      <c r="A7" s="44"/>
      <c r="B7" s="44"/>
      <c r="C7" s="45"/>
      <c r="D7" s="44"/>
    </row>
    <row r="8" spans="1:4" x14ac:dyDescent="0.3">
      <c r="A8" s="44" t="s">
        <v>38</v>
      </c>
      <c r="B8" s="44"/>
      <c r="C8" s="45"/>
      <c r="D8" s="44"/>
    </row>
    <row r="9" spans="1:4" x14ac:dyDescent="0.3">
      <c r="A9" s="44">
        <v>32000</v>
      </c>
      <c r="B9" s="44">
        <v>32000</v>
      </c>
      <c r="C9" s="45" t="s">
        <v>1</v>
      </c>
      <c r="D9" s="44">
        <v>33000</v>
      </c>
    </row>
    <row r="10" spans="1:4" x14ac:dyDescent="0.3">
      <c r="A10" s="44">
        <v>9710</v>
      </c>
      <c r="B10" s="44">
        <v>9710</v>
      </c>
      <c r="C10" s="45" t="s">
        <v>2</v>
      </c>
      <c r="D10" s="44">
        <v>8465</v>
      </c>
    </row>
    <row r="11" spans="1:4" x14ac:dyDescent="0.3">
      <c r="A11" s="44">
        <f>SUM(A9:A10)</f>
        <v>41710</v>
      </c>
      <c r="B11" s="44">
        <f>SUM(B9:B10)</f>
        <v>41710</v>
      </c>
      <c r="C11" s="45"/>
      <c r="D11" s="44">
        <f>SUM(D9:D10)</f>
        <v>41465</v>
      </c>
    </row>
    <row r="12" spans="1:4" x14ac:dyDescent="0.3">
      <c r="A12" s="44"/>
      <c r="B12" s="44"/>
      <c r="C12" s="45"/>
      <c r="D12" s="44"/>
    </row>
    <row r="13" spans="1:4" x14ac:dyDescent="0.3">
      <c r="A13" s="29" t="s">
        <v>61</v>
      </c>
      <c r="B13" s="29" t="s">
        <v>74</v>
      </c>
      <c r="C13" s="75" t="s">
        <v>554</v>
      </c>
      <c r="D13" s="29" t="s">
        <v>75</v>
      </c>
    </row>
    <row r="14" spans="1:4" x14ac:dyDescent="0.3">
      <c r="A14" s="44"/>
      <c r="B14" s="44"/>
      <c r="C14" s="45"/>
      <c r="D14" s="44"/>
    </row>
    <row r="15" spans="1:4" x14ac:dyDescent="0.3">
      <c r="A15" s="44" t="s">
        <v>39</v>
      </c>
      <c r="B15" s="44"/>
      <c r="C15" s="45"/>
      <c r="D15" s="44"/>
    </row>
    <row r="16" spans="1:4" x14ac:dyDescent="0.3">
      <c r="A16" s="44">
        <v>26701</v>
      </c>
      <c r="B16" s="44">
        <v>599.72</v>
      </c>
      <c r="C16" s="45" t="s">
        <v>526</v>
      </c>
      <c r="D16" s="44">
        <v>26917</v>
      </c>
    </row>
    <row r="17" spans="1:4" x14ac:dyDescent="0.3">
      <c r="A17" s="44">
        <v>5926</v>
      </c>
      <c r="B17" s="44">
        <v>2008.11</v>
      </c>
      <c r="C17" s="45" t="s">
        <v>527</v>
      </c>
      <c r="D17" s="44">
        <v>5926</v>
      </c>
    </row>
    <row r="18" spans="1:4" x14ac:dyDescent="0.3">
      <c r="A18" s="44">
        <v>0</v>
      </c>
      <c r="B18" s="44">
        <v>14305.09</v>
      </c>
      <c r="C18" s="45" t="s">
        <v>528</v>
      </c>
      <c r="D18" s="44"/>
    </row>
    <row r="19" spans="1:4" x14ac:dyDescent="0.3">
      <c r="A19" s="44">
        <f>SUM(A16:A18)</f>
        <v>32627</v>
      </c>
      <c r="B19" s="44">
        <f>SUM(B16:B18)</f>
        <v>16912.919999999998</v>
      </c>
      <c r="C19" s="45"/>
      <c r="D19" s="44">
        <f>SUM(D16:D18)</f>
        <v>32843</v>
      </c>
    </row>
    <row r="20" spans="1:4" x14ac:dyDescent="0.3">
      <c r="A20" s="44" t="s">
        <v>38</v>
      </c>
      <c r="B20" s="44"/>
      <c r="C20" s="45"/>
      <c r="D20" s="44"/>
    </row>
    <row r="21" spans="1:4" x14ac:dyDescent="0.3">
      <c r="A21" s="44">
        <v>34996</v>
      </c>
      <c r="B21" s="44">
        <v>807.53</v>
      </c>
      <c r="C21" s="45" t="s">
        <v>529</v>
      </c>
      <c r="D21" s="44">
        <v>34750</v>
      </c>
    </row>
    <row r="22" spans="1:4" x14ac:dyDescent="0.3">
      <c r="A22" s="44">
        <v>9118</v>
      </c>
      <c r="B22" s="44">
        <v>21517.21</v>
      </c>
      <c r="C22" s="45" t="s">
        <v>530</v>
      </c>
      <c r="D22" s="44">
        <v>9118</v>
      </c>
    </row>
    <row r="23" spans="1:4" x14ac:dyDescent="0.3">
      <c r="A23" s="42">
        <v>0</v>
      </c>
      <c r="B23" s="44">
        <v>321.39</v>
      </c>
      <c r="C23" s="45" t="s">
        <v>531</v>
      </c>
      <c r="D23" s="42"/>
    </row>
    <row r="24" spans="1:4" x14ac:dyDescent="0.3">
      <c r="A24" s="44">
        <f>SUM(A21:A23)</f>
        <v>44114</v>
      </c>
      <c r="B24" s="44">
        <f>SUM(B21:B23)</f>
        <v>22646.129999999997</v>
      </c>
      <c r="C24" s="44"/>
      <c r="D24" s="44">
        <f>SUM(D21:D22)</f>
        <v>43868</v>
      </c>
    </row>
    <row r="25" spans="1:4" x14ac:dyDescent="0.3">
      <c r="A25" s="44"/>
      <c r="B25" s="44"/>
      <c r="C25" s="44"/>
      <c r="D25" s="44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B6F1-8C01-47F6-B939-9A0ED58DBFBF}">
  <dimension ref="A1:D4"/>
  <sheetViews>
    <sheetView workbookViewId="0">
      <selection activeCell="C5" sqref="C5"/>
    </sheetView>
  </sheetViews>
  <sheetFormatPr defaultRowHeight="14.4" x14ac:dyDescent="0.3"/>
  <cols>
    <col min="1" max="1" width="15.109375" bestFit="1" customWidth="1"/>
    <col min="2" max="2" width="10.88671875" bestFit="1" customWidth="1"/>
    <col min="3" max="3" width="32.44140625" bestFit="1" customWidth="1"/>
    <col min="4" max="4" width="13.33203125" bestFit="1" customWidth="1"/>
  </cols>
  <sheetData>
    <row r="1" spans="1:4" x14ac:dyDescent="0.3">
      <c r="A1" s="10" t="s">
        <v>71</v>
      </c>
    </row>
    <row r="2" spans="1:4" x14ac:dyDescent="0.3">
      <c r="A2" s="27" t="s">
        <v>61</v>
      </c>
      <c r="B2" s="27" t="s">
        <v>366</v>
      </c>
      <c r="C2" s="14" t="s">
        <v>64</v>
      </c>
      <c r="D2" s="15" t="s">
        <v>75</v>
      </c>
    </row>
    <row r="3" spans="1:4" x14ac:dyDescent="0.3">
      <c r="A3" s="6">
        <v>3500</v>
      </c>
      <c r="B3" s="6">
        <v>3607</v>
      </c>
      <c r="C3" s="7" t="s">
        <v>18</v>
      </c>
      <c r="D3" s="9">
        <v>5500</v>
      </c>
    </row>
    <row r="4" spans="1:4" x14ac:dyDescent="0.3">
      <c r="A4" s="6"/>
      <c r="B4" s="6"/>
      <c r="D4" s="8"/>
    </row>
  </sheetData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417E-F87F-46A0-A501-8FC742E1581C}">
  <dimension ref="A1:D33"/>
  <sheetViews>
    <sheetView tabSelected="1" workbookViewId="0">
      <selection activeCell="C17" sqref="C17"/>
    </sheetView>
  </sheetViews>
  <sheetFormatPr defaultRowHeight="14.4" x14ac:dyDescent="0.3"/>
  <cols>
    <col min="1" max="1" width="14.44140625" style="5" customWidth="1"/>
    <col min="2" max="2" width="13.44140625" style="5" bestFit="1" customWidth="1"/>
    <col min="3" max="3" width="43.44140625" bestFit="1" customWidth="1"/>
    <col min="4" max="4" width="17.109375" style="5" bestFit="1" customWidth="1"/>
  </cols>
  <sheetData>
    <row r="1" spans="1:4" x14ac:dyDescent="0.3">
      <c r="A1" s="145" t="s">
        <v>70</v>
      </c>
      <c r="B1" s="146"/>
      <c r="C1" s="146"/>
      <c r="D1" s="146"/>
    </row>
    <row r="2" spans="1:4" x14ac:dyDescent="0.3">
      <c r="A2" s="34" t="s">
        <v>61</v>
      </c>
      <c r="B2" s="34" t="s">
        <v>76</v>
      </c>
      <c r="C2" s="18" t="s">
        <v>64</v>
      </c>
      <c r="D2" s="33" t="s">
        <v>75</v>
      </c>
    </row>
    <row r="3" spans="1:4" x14ac:dyDescent="0.3">
      <c r="A3" s="19">
        <v>0</v>
      </c>
      <c r="B3" s="19">
        <v>0</v>
      </c>
      <c r="C3" s="2" t="s">
        <v>3</v>
      </c>
      <c r="D3" s="4"/>
    </row>
    <row r="4" spans="1:4" x14ac:dyDescent="0.3">
      <c r="A4" s="19">
        <v>0</v>
      </c>
      <c r="B4" s="19">
        <v>0</v>
      </c>
      <c r="C4" s="2" t="s">
        <v>4</v>
      </c>
      <c r="D4" s="4"/>
    </row>
    <row r="5" spans="1:4" x14ac:dyDescent="0.3">
      <c r="A5" s="19">
        <v>0</v>
      </c>
      <c r="B5" s="19">
        <v>0</v>
      </c>
      <c r="C5" s="2" t="s">
        <v>5</v>
      </c>
      <c r="D5" s="4"/>
    </row>
    <row r="6" spans="1:4" x14ac:dyDescent="0.3">
      <c r="A6" s="19">
        <v>0</v>
      </c>
      <c r="B6" s="19">
        <v>0</v>
      </c>
      <c r="C6" s="2" t="s">
        <v>6</v>
      </c>
      <c r="D6" s="4"/>
    </row>
    <row r="7" spans="1:4" x14ac:dyDescent="0.3">
      <c r="A7" s="19">
        <v>0</v>
      </c>
      <c r="B7" s="19">
        <v>0</v>
      </c>
      <c r="C7" s="2" t="s">
        <v>7</v>
      </c>
      <c r="D7" s="4"/>
    </row>
    <row r="8" spans="1:4" x14ac:dyDescent="0.3">
      <c r="A8" s="19">
        <v>0</v>
      </c>
      <c r="B8" s="19">
        <v>0</v>
      </c>
      <c r="C8" s="2" t="s">
        <v>8</v>
      </c>
      <c r="D8" s="4"/>
    </row>
    <row r="9" spans="1:4" x14ac:dyDescent="0.3">
      <c r="A9" s="19">
        <v>0</v>
      </c>
      <c r="B9" s="19">
        <v>63053.79</v>
      </c>
      <c r="C9" s="2" t="s">
        <v>9</v>
      </c>
      <c r="D9" s="4"/>
    </row>
    <row r="10" spans="1:4" x14ac:dyDescent="0.3">
      <c r="A10" s="19">
        <v>0</v>
      </c>
      <c r="B10" s="19">
        <v>6588</v>
      </c>
      <c r="C10" s="2" t="s">
        <v>10</v>
      </c>
      <c r="D10" s="4"/>
    </row>
    <row r="11" spans="1:4" x14ac:dyDescent="0.3">
      <c r="A11" s="19">
        <v>0</v>
      </c>
      <c r="B11" s="19">
        <v>0</v>
      </c>
      <c r="C11" s="2" t="s">
        <v>11</v>
      </c>
      <c r="D11" s="4"/>
    </row>
    <row r="12" spans="1:4" x14ac:dyDescent="0.3">
      <c r="A12" s="19">
        <v>0</v>
      </c>
      <c r="B12" s="19">
        <v>0</v>
      </c>
      <c r="C12" s="2" t="s">
        <v>12</v>
      </c>
      <c r="D12" s="4"/>
    </row>
    <row r="13" spans="1:4" x14ac:dyDescent="0.3">
      <c r="A13" s="19">
        <v>0</v>
      </c>
      <c r="B13" s="19">
        <v>0</v>
      </c>
      <c r="C13" s="2" t="s">
        <v>13</v>
      </c>
      <c r="D13" s="4"/>
    </row>
    <row r="14" spans="1:4" x14ac:dyDescent="0.3">
      <c r="A14" s="19">
        <v>0</v>
      </c>
      <c r="B14" s="19">
        <v>0</v>
      </c>
      <c r="C14" s="2" t="s">
        <v>14</v>
      </c>
      <c r="D14" s="4"/>
    </row>
    <row r="15" spans="1:4" x14ac:dyDescent="0.3">
      <c r="A15" s="19">
        <v>0</v>
      </c>
      <c r="B15" s="19">
        <v>0</v>
      </c>
      <c r="C15" s="2" t="s">
        <v>15</v>
      </c>
      <c r="D15" s="4"/>
    </row>
    <row r="16" spans="1:4" x14ac:dyDescent="0.3">
      <c r="A16" s="19">
        <v>0</v>
      </c>
      <c r="B16" s="19">
        <v>0</v>
      </c>
      <c r="C16" s="2" t="s">
        <v>16</v>
      </c>
      <c r="D16" s="4"/>
    </row>
    <row r="17" spans="1:4" x14ac:dyDescent="0.3">
      <c r="A17" s="114"/>
      <c r="B17" s="114"/>
      <c r="C17" s="115"/>
      <c r="D17" s="116"/>
    </row>
    <row r="18" spans="1:4" ht="15" thickBot="1" x14ac:dyDescent="0.35">
      <c r="A18" s="69">
        <v>0</v>
      </c>
      <c r="B18" s="69">
        <v>0</v>
      </c>
      <c r="C18" s="64" t="s">
        <v>17</v>
      </c>
      <c r="D18" s="74"/>
    </row>
    <row r="19" spans="1:4" x14ac:dyDescent="0.3">
      <c r="A19" s="61">
        <f>SUM(A3:A18)</f>
        <v>0</v>
      </c>
      <c r="B19" s="61">
        <f>SUM(B3:B18)</f>
        <v>69641.790000000008</v>
      </c>
      <c r="C19" s="73"/>
      <c r="D19" s="41">
        <f>SUM(D3:D18)</f>
        <v>0</v>
      </c>
    </row>
    <row r="20" spans="1:4" x14ac:dyDescent="0.3">
      <c r="A20" s="24"/>
      <c r="B20" s="24"/>
      <c r="C20" s="3"/>
      <c r="D20" s="4"/>
    </row>
    <row r="24" spans="1:4" x14ac:dyDescent="0.3">
      <c r="A24" s="20" t="s">
        <v>37</v>
      </c>
    </row>
    <row r="25" spans="1:4" x14ac:dyDescent="0.3">
      <c r="A25" s="34" t="s">
        <v>0</v>
      </c>
      <c r="B25" s="34" t="s">
        <v>63</v>
      </c>
      <c r="C25" s="18" t="s">
        <v>64</v>
      </c>
      <c r="D25" s="33" t="s">
        <v>61</v>
      </c>
    </row>
    <row r="26" spans="1:4" x14ac:dyDescent="0.3">
      <c r="A26" s="20">
        <v>0</v>
      </c>
      <c r="B26" s="20">
        <v>0</v>
      </c>
      <c r="C26" s="2" t="s">
        <v>19</v>
      </c>
      <c r="D26" s="20"/>
    </row>
    <row r="27" spans="1:4" x14ac:dyDescent="0.3">
      <c r="A27" s="20">
        <v>0</v>
      </c>
      <c r="B27" s="20">
        <v>0</v>
      </c>
      <c r="C27" s="2" t="s">
        <v>20</v>
      </c>
      <c r="D27" s="20"/>
    </row>
    <row r="28" spans="1:4" x14ac:dyDescent="0.3">
      <c r="A28" s="20">
        <v>0</v>
      </c>
      <c r="B28" s="20">
        <v>0</v>
      </c>
      <c r="C28" s="2" t="s">
        <v>21</v>
      </c>
      <c r="D28" s="20"/>
    </row>
    <row r="29" spans="1:4" x14ac:dyDescent="0.3">
      <c r="A29" s="20">
        <v>0</v>
      </c>
      <c r="B29" s="20">
        <v>0</v>
      </c>
      <c r="C29" s="2" t="s">
        <v>22</v>
      </c>
      <c r="D29" s="20"/>
    </row>
    <row r="30" spans="1:4" x14ac:dyDescent="0.3">
      <c r="A30" s="20">
        <v>0</v>
      </c>
      <c r="B30" s="20">
        <v>0</v>
      </c>
      <c r="C30" s="2" t="s">
        <v>23</v>
      </c>
      <c r="D30" s="20"/>
    </row>
    <row r="31" spans="1:4" ht="15" thickBot="1" x14ac:dyDescent="0.35">
      <c r="A31" s="62">
        <v>10000</v>
      </c>
      <c r="B31" s="62">
        <v>22500</v>
      </c>
      <c r="C31" s="64" t="s">
        <v>24</v>
      </c>
      <c r="D31" s="62">
        <v>15000</v>
      </c>
    </row>
    <row r="32" spans="1:4" x14ac:dyDescent="0.3">
      <c r="A32" s="63">
        <f>SUM(A26:A31)</f>
        <v>10000</v>
      </c>
      <c r="B32" s="63">
        <f>SUM(B26:B31)</f>
        <v>22500</v>
      </c>
      <c r="C32" s="11"/>
      <c r="D32" s="63">
        <f>SUM(D26:D31)</f>
        <v>15000</v>
      </c>
    </row>
    <row r="33" spans="1:4" x14ac:dyDescent="0.3">
      <c r="A33" s="20"/>
      <c r="B33" s="20"/>
      <c r="C33" s="2"/>
      <c r="D33" s="20"/>
    </row>
  </sheetData>
  <mergeCells count="1">
    <mergeCell ref="A1:D1"/>
  </mergeCell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872-4CA2-40D4-B9AF-009758861DED}">
  <dimension ref="A1:F64"/>
  <sheetViews>
    <sheetView topLeftCell="A37" workbookViewId="0">
      <selection activeCell="G36" sqref="G36:G37"/>
    </sheetView>
  </sheetViews>
  <sheetFormatPr defaultRowHeight="14.4" x14ac:dyDescent="0.3"/>
  <cols>
    <col min="1" max="1" width="15.109375" style="5" bestFit="1" customWidth="1"/>
    <col min="2" max="2" width="13.44140625" style="5" bestFit="1" customWidth="1"/>
    <col min="3" max="3" width="50.5546875" bestFit="1" customWidth="1"/>
    <col min="4" max="4" width="14.5546875" style="5" bestFit="1" customWidth="1"/>
    <col min="6" max="6" width="11.5546875" bestFit="1" customWidth="1"/>
  </cols>
  <sheetData>
    <row r="1" spans="1:4" x14ac:dyDescent="0.3">
      <c r="A1" s="147" t="s">
        <v>69</v>
      </c>
      <c r="B1" s="148"/>
      <c r="C1" s="148"/>
      <c r="D1" s="149"/>
    </row>
    <row r="2" spans="1:4" x14ac:dyDescent="0.3">
      <c r="A2" s="29" t="s">
        <v>61</v>
      </c>
      <c r="B2" s="29" t="s">
        <v>74</v>
      </c>
      <c r="C2" s="13" t="s">
        <v>62</v>
      </c>
      <c r="D2" s="29" t="s">
        <v>61</v>
      </c>
    </row>
    <row r="3" spans="1:4" x14ac:dyDescent="0.3">
      <c r="A3" s="19">
        <v>0</v>
      </c>
      <c r="B3" s="19"/>
      <c r="C3" s="2" t="s">
        <v>367</v>
      </c>
      <c r="D3" s="42">
        <v>1200</v>
      </c>
    </row>
    <row r="4" spans="1:4" x14ac:dyDescent="0.3">
      <c r="A4" s="19">
        <v>2300</v>
      </c>
      <c r="B4" s="19">
        <v>667.2</v>
      </c>
      <c r="C4" s="2" t="s">
        <v>368</v>
      </c>
      <c r="D4" s="42">
        <v>700</v>
      </c>
    </row>
    <row r="5" spans="1:4" x14ac:dyDescent="0.3">
      <c r="A5" s="19">
        <v>0</v>
      </c>
      <c r="B5" s="19">
        <v>0</v>
      </c>
      <c r="C5" s="2" t="s">
        <v>369</v>
      </c>
      <c r="D5" s="42"/>
    </row>
    <row r="6" spans="1:4" x14ac:dyDescent="0.3">
      <c r="A6" s="19">
        <v>45000</v>
      </c>
      <c r="B6" s="19">
        <v>45000</v>
      </c>
      <c r="C6" s="2" t="s">
        <v>370</v>
      </c>
      <c r="D6" s="47">
        <v>28000</v>
      </c>
    </row>
    <row r="7" spans="1:4" x14ac:dyDescent="0.3">
      <c r="A7" s="19">
        <v>1976</v>
      </c>
      <c r="B7" s="19">
        <v>1975.2</v>
      </c>
      <c r="C7" s="2" t="s">
        <v>371</v>
      </c>
      <c r="D7" s="47">
        <v>1176</v>
      </c>
    </row>
    <row r="8" spans="1:4" x14ac:dyDescent="0.3">
      <c r="A8" s="19">
        <v>100</v>
      </c>
      <c r="B8" s="19">
        <v>0</v>
      </c>
      <c r="C8" s="2" t="s">
        <v>372</v>
      </c>
      <c r="D8" s="42"/>
    </row>
    <row r="9" spans="1:4" x14ac:dyDescent="0.3">
      <c r="A9" s="19">
        <v>800</v>
      </c>
      <c r="B9" s="19">
        <v>1311.47</v>
      </c>
      <c r="C9" s="2" t="s">
        <v>373</v>
      </c>
      <c r="D9" s="42">
        <v>1600</v>
      </c>
    </row>
    <row r="10" spans="1:4" x14ac:dyDescent="0.3">
      <c r="A10" s="19">
        <v>0</v>
      </c>
      <c r="B10" s="19">
        <v>0</v>
      </c>
      <c r="C10" s="2" t="s">
        <v>374</v>
      </c>
      <c r="D10" s="42"/>
    </row>
    <row r="11" spans="1:4" x14ac:dyDescent="0.3">
      <c r="A11" s="19">
        <v>0</v>
      </c>
      <c r="B11" s="19">
        <v>420</v>
      </c>
      <c r="C11" s="2" t="s">
        <v>375</v>
      </c>
      <c r="D11" s="42">
        <v>420</v>
      </c>
    </row>
    <row r="12" spans="1:4" x14ac:dyDescent="0.3">
      <c r="A12" s="19">
        <v>0</v>
      </c>
      <c r="B12" s="19">
        <v>0</v>
      </c>
      <c r="C12" s="2" t="s">
        <v>376</v>
      </c>
      <c r="D12" s="42"/>
    </row>
    <row r="13" spans="1:4" x14ac:dyDescent="0.3">
      <c r="A13" s="19">
        <v>3000</v>
      </c>
      <c r="B13" s="19">
        <v>0</v>
      </c>
      <c r="C13" s="2" t="s">
        <v>377</v>
      </c>
      <c r="D13" s="42">
        <v>1000</v>
      </c>
    </row>
    <row r="14" spans="1:4" x14ac:dyDescent="0.3">
      <c r="A14" s="19">
        <v>5000</v>
      </c>
      <c r="B14" s="19">
        <v>3849.62</v>
      </c>
      <c r="C14" s="2" t="s">
        <v>378</v>
      </c>
      <c r="D14" s="42">
        <v>7600</v>
      </c>
    </row>
    <row r="15" spans="1:4" x14ac:dyDescent="0.3">
      <c r="A15" s="19">
        <v>0</v>
      </c>
      <c r="B15" s="19">
        <v>5600</v>
      </c>
      <c r="C15" s="2" t="s">
        <v>379</v>
      </c>
      <c r="D15" s="42">
        <v>8652</v>
      </c>
    </row>
    <row r="16" spans="1:4" x14ac:dyDescent="0.3">
      <c r="A16" s="19">
        <v>0</v>
      </c>
      <c r="B16" s="19">
        <v>140.37</v>
      </c>
      <c r="C16" s="2" t="s">
        <v>380</v>
      </c>
      <c r="D16" s="42">
        <v>120</v>
      </c>
    </row>
    <row r="17" spans="1:5" x14ac:dyDescent="0.3">
      <c r="A17" s="19">
        <v>0</v>
      </c>
      <c r="B17" s="19">
        <v>0</v>
      </c>
      <c r="C17" s="2" t="s">
        <v>381</v>
      </c>
      <c r="D17" s="42"/>
    </row>
    <row r="18" spans="1:5" x14ac:dyDescent="0.3">
      <c r="A18" s="19">
        <v>0</v>
      </c>
      <c r="B18" s="19">
        <v>0</v>
      </c>
      <c r="C18" s="2" t="s">
        <v>382</v>
      </c>
      <c r="D18" s="42"/>
    </row>
    <row r="19" spans="1:5" x14ac:dyDescent="0.3">
      <c r="A19" s="19">
        <v>10000</v>
      </c>
      <c r="B19" s="19">
        <v>5450.79</v>
      </c>
      <c r="C19" s="2" t="s">
        <v>383</v>
      </c>
      <c r="D19" s="42">
        <v>11000</v>
      </c>
      <c r="E19" t="s">
        <v>559</v>
      </c>
    </row>
    <row r="20" spans="1:5" x14ac:dyDescent="0.3">
      <c r="A20" s="19">
        <v>200</v>
      </c>
      <c r="B20" s="19">
        <v>51.11</v>
      </c>
      <c r="C20" s="2" t="s">
        <v>384</v>
      </c>
      <c r="D20" s="42">
        <v>200</v>
      </c>
    </row>
    <row r="21" spans="1:5" x14ac:dyDescent="0.3">
      <c r="A21" s="19">
        <v>650</v>
      </c>
      <c r="B21" s="19">
        <v>337.96</v>
      </c>
      <c r="C21" s="2" t="s">
        <v>385</v>
      </c>
      <c r="D21" s="42">
        <v>700</v>
      </c>
    </row>
    <row r="22" spans="1:5" x14ac:dyDescent="0.3">
      <c r="A22" s="19">
        <v>150</v>
      </c>
      <c r="B22" s="19">
        <v>79.069999999999993</v>
      </c>
      <c r="C22" s="2" t="s">
        <v>386</v>
      </c>
      <c r="D22" s="42">
        <v>175</v>
      </c>
    </row>
    <row r="23" spans="1:5" x14ac:dyDescent="0.3">
      <c r="A23" s="19">
        <v>0</v>
      </c>
      <c r="B23" s="19">
        <v>150.06</v>
      </c>
      <c r="C23" s="2" t="s">
        <v>387</v>
      </c>
      <c r="D23" s="47">
        <v>100</v>
      </c>
    </row>
    <row r="24" spans="1:5" x14ac:dyDescent="0.3">
      <c r="A24" s="19">
        <v>1000</v>
      </c>
      <c r="B24" s="19">
        <v>4181.3100000000004</v>
      </c>
      <c r="C24" s="2" t="s">
        <v>388</v>
      </c>
      <c r="D24" s="42">
        <v>3000</v>
      </c>
    </row>
    <row r="25" spans="1:5" x14ac:dyDescent="0.3">
      <c r="A25" s="19">
        <v>2000</v>
      </c>
      <c r="B25" s="19">
        <v>0</v>
      </c>
      <c r="C25" s="2" t="s">
        <v>389</v>
      </c>
      <c r="D25" s="42"/>
    </row>
    <row r="26" spans="1:5" x14ac:dyDescent="0.3">
      <c r="A26" s="19">
        <v>1200</v>
      </c>
      <c r="B26" s="19">
        <v>1170</v>
      </c>
      <c r="C26" s="2" t="s">
        <v>390</v>
      </c>
      <c r="D26" s="47">
        <v>1170</v>
      </c>
    </row>
    <row r="27" spans="1:5" x14ac:dyDescent="0.3">
      <c r="A27" s="19">
        <v>12000</v>
      </c>
      <c r="B27" s="19">
        <v>498.43</v>
      </c>
      <c r="C27" s="2" t="s">
        <v>391</v>
      </c>
      <c r="D27" s="42"/>
    </row>
    <row r="28" spans="1:5" x14ac:dyDescent="0.3">
      <c r="A28" s="19">
        <v>0</v>
      </c>
      <c r="B28" s="19">
        <v>0</v>
      </c>
      <c r="C28" s="2" t="s">
        <v>392</v>
      </c>
      <c r="D28" s="42"/>
    </row>
    <row r="29" spans="1:5" x14ac:dyDescent="0.3">
      <c r="A29" s="19">
        <v>0</v>
      </c>
      <c r="B29" s="19">
        <v>0</v>
      </c>
      <c r="C29" s="2" t="s">
        <v>393</v>
      </c>
      <c r="D29" s="42"/>
    </row>
    <row r="30" spans="1:5" x14ac:dyDescent="0.3">
      <c r="A30" s="19">
        <v>1200</v>
      </c>
      <c r="B30" s="19">
        <v>1476</v>
      </c>
      <c r="C30" s="2" t="s">
        <v>394</v>
      </c>
      <c r="D30" s="42">
        <v>1600</v>
      </c>
    </row>
    <row r="31" spans="1:5" x14ac:dyDescent="0.3">
      <c r="A31" s="19">
        <v>1800</v>
      </c>
      <c r="B31" s="19">
        <v>1149.0999999999999</v>
      </c>
      <c r="C31" s="2" t="s">
        <v>395</v>
      </c>
      <c r="D31" s="42">
        <v>2000</v>
      </c>
    </row>
    <row r="32" spans="1:5" x14ac:dyDescent="0.3">
      <c r="A32" s="19">
        <v>0</v>
      </c>
      <c r="B32" s="19">
        <v>0</v>
      </c>
      <c r="C32" s="2" t="s">
        <v>396</v>
      </c>
      <c r="D32" s="42"/>
    </row>
    <row r="33" spans="1:5" x14ac:dyDescent="0.3">
      <c r="A33" s="19">
        <v>800</v>
      </c>
      <c r="B33" s="22">
        <v>0</v>
      </c>
      <c r="C33" s="2" t="s">
        <v>397</v>
      </c>
      <c r="D33" s="42">
        <v>800</v>
      </c>
    </row>
    <row r="34" spans="1:5" x14ac:dyDescent="0.3">
      <c r="A34" s="19">
        <v>200</v>
      </c>
      <c r="B34" s="19">
        <v>0</v>
      </c>
      <c r="C34" s="2" t="s">
        <v>398</v>
      </c>
      <c r="D34" s="42"/>
    </row>
    <row r="35" spans="1:5" x14ac:dyDescent="0.3">
      <c r="A35" s="19">
        <v>0</v>
      </c>
      <c r="B35" s="19">
        <v>0</v>
      </c>
      <c r="C35" s="2" t="s">
        <v>399</v>
      </c>
      <c r="D35" s="42"/>
    </row>
    <row r="36" spans="1:5" x14ac:dyDescent="0.3">
      <c r="A36" s="19">
        <v>0</v>
      </c>
      <c r="B36" s="19">
        <v>0</v>
      </c>
      <c r="C36" s="2" t="s">
        <v>400</v>
      </c>
      <c r="D36" s="42"/>
    </row>
    <row r="37" spans="1:5" x14ac:dyDescent="0.3">
      <c r="A37" s="19">
        <v>0</v>
      </c>
      <c r="B37" s="19">
        <v>0</v>
      </c>
      <c r="C37" s="3" t="s">
        <v>401</v>
      </c>
      <c r="D37" s="42"/>
    </row>
    <row r="38" spans="1:5" x14ac:dyDescent="0.3">
      <c r="A38" s="19">
        <v>24824</v>
      </c>
      <c r="B38" s="19">
        <v>0</v>
      </c>
      <c r="C38" s="46" t="s">
        <v>402</v>
      </c>
      <c r="D38" s="42">
        <v>42887</v>
      </c>
    </row>
    <row r="39" spans="1:5" x14ac:dyDescent="0.3">
      <c r="A39" s="19">
        <v>17000</v>
      </c>
      <c r="B39" s="19">
        <v>17000</v>
      </c>
      <c r="C39" s="46" t="s">
        <v>403</v>
      </c>
      <c r="D39" s="119">
        <v>10000</v>
      </c>
      <c r="E39" t="s">
        <v>564</v>
      </c>
    </row>
    <row r="40" spans="1:5" x14ac:dyDescent="0.3">
      <c r="A40" s="19">
        <v>0</v>
      </c>
      <c r="B40" s="19">
        <v>0</v>
      </c>
      <c r="C40" s="46" t="s">
        <v>404</v>
      </c>
      <c r="D40" s="42"/>
    </row>
    <row r="41" spans="1:5" ht="15" thickBot="1" x14ac:dyDescent="0.35">
      <c r="A41" s="69">
        <v>0</v>
      </c>
      <c r="B41" s="69">
        <v>0</v>
      </c>
      <c r="C41" s="68" t="s">
        <v>405</v>
      </c>
      <c r="D41" s="70"/>
    </row>
    <row r="42" spans="1:5" x14ac:dyDescent="0.3">
      <c r="A42" s="36">
        <f>SUM(A3:A41)</f>
        <v>131200</v>
      </c>
      <c r="B42" s="36">
        <f>SUM(B3:B41)</f>
        <v>90507.69</v>
      </c>
      <c r="C42" s="37"/>
      <c r="D42" s="36">
        <f>SUM(D3:D41)</f>
        <v>124100</v>
      </c>
    </row>
    <row r="43" spans="1:5" x14ac:dyDescent="0.3">
      <c r="A43" s="36"/>
      <c r="B43" s="36"/>
      <c r="C43" s="37"/>
      <c r="D43" s="38"/>
    </row>
    <row r="44" spans="1:5" x14ac:dyDescent="0.3">
      <c r="A44" s="36"/>
      <c r="B44" s="36"/>
      <c r="C44" s="37"/>
      <c r="D44" s="38"/>
    </row>
    <row r="45" spans="1:5" x14ac:dyDescent="0.3">
      <c r="A45" s="36"/>
      <c r="B45" s="36"/>
      <c r="C45" s="37"/>
      <c r="D45" s="38"/>
    </row>
    <row r="46" spans="1:5" x14ac:dyDescent="0.3">
      <c r="A46" s="36"/>
      <c r="B46" s="36"/>
      <c r="C46" s="37"/>
      <c r="D46" s="38"/>
    </row>
    <row r="47" spans="1:5" x14ac:dyDescent="0.3">
      <c r="A47" s="36"/>
      <c r="B47" s="36"/>
      <c r="C47" s="37"/>
      <c r="D47" s="38"/>
    </row>
    <row r="48" spans="1:5" x14ac:dyDescent="0.3">
      <c r="A48" s="36"/>
      <c r="B48" s="36"/>
      <c r="C48" s="37"/>
      <c r="D48" s="38"/>
    </row>
    <row r="50" spans="1:6" x14ac:dyDescent="0.3">
      <c r="A50" s="29" t="s">
        <v>68</v>
      </c>
      <c r="B50" s="31"/>
      <c r="C50" s="32"/>
      <c r="D50" s="31"/>
    </row>
    <row r="51" spans="1:6" x14ac:dyDescent="0.3">
      <c r="A51" s="29" t="s">
        <v>61</v>
      </c>
      <c r="B51" s="29" t="s">
        <v>74</v>
      </c>
      <c r="C51" s="13" t="s">
        <v>62</v>
      </c>
      <c r="D51" s="29" t="s">
        <v>75</v>
      </c>
    </row>
    <row r="52" spans="1:6" x14ac:dyDescent="0.3">
      <c r="A52" s="24">
        <v>10000</v>
      </c>
      <c r="B52" s="24">
        <v>0</v>
      </c>
      <c r="C52" s="46" t="s">
        <v>532</v>
      </c>
      <c r="D52" s="24"/>
    </row>
    <row r="53" spans="1:6" x14ac:dyDescent="0.3">
      <c r="A53" s="24">
        <v>0</v>
      </c>
      <c r="B53" s="24">
        <v>0</v>
      </c>
      <c r="C53" s="46" t="s">
        <v>533</v>
      </c>
      <c r="D53" s="24"/>
    </row>
    <row r="54" spans="1:6" x14ac:dyDescent="0.3">
      <c r="A54" s="24">
        <v>750</v>
      </c>
      <c r="B54" s="24">
        <v>316.83999999999997</v>
      </c>
      <c r="C54" s="46" t="s">
        <v>534</v>
      </c>
      <c r="D54" s="24">
        <v>500</v>
      </c>
    </row>
    <row r="55" spans="1:6" x14ac:dyDescent="0.3">
      <c r="A55" s="24">
        <v>250</v>
      </c>
      <c r="B55" s="24">
        <v>0</v>
      </c>
      <c r="C55" s="46" t="s">
        <v>535</v>
      </c>
      <c r="D55" s="24">
        <v>400</v>
      </c>
    </row>
    <row r="56" spans="1:6" x14ac:dyDescent="0.3">
      <c r="A56" s="24">
        <v>120000</v>
      </c>
      <c r="B56" s="24">
        <v>65681.789999999994</v>
      </c>
      <c r="C56" s="46" t="s">
        <v>536</v>
      </c>
      <c r="D56" s="24">
        <v>122000</v>
      </c>
    </row>
    <row r="57" spans="1:6" x14ac:dyDescent="0.3">
      <c r="A57" s="24">
        <v>500</v>
      </c>
      <c r="B57" s="24">
        <v>38.950000000000003</v>
      </c>
      <c r="C57" s="46" t="s">
        <v>537</v>
      </c>
      <c r="D57" s="24">
        <v>200</v>
      </c>
    </row>
    <row r="58" spans="1:6" x14ac:dyDescent="0.3">
      <c r="A58" s="24">
        <v>500</v>
      </c>
      <c r="B58" s="24">
        <v>739.73</v>
      </c>
      <c r="C58" s="46" t="s">
        <v>538</v>
      </c>
      <c r="D58" s="24">
        <v>1000</v>
      </c>
    </row>
    <row r="59" spans="1:6" x14ac:dyDescent="0.3">
      <c r="A59" s="24">
        <v>0</v>
      </c>
      <c r="B59" s="24">
        <v>366.53</v>
      </c>
      <c r="C59" s="46" t="s">
        <v>539</v>
      </c>
      <c r="D59" s="24"/>
    </row>
    <row r="60" spans="1:6" x14ac:dyDescent="0.3">
      <c r="A60" s="24">
        <v>0</v>
      </c>
      <c r="B60" s="24">
        <v>0</v>
      </c>
      <c r="C60" s="46" t="s">
        <v>540</v>
      </c>
      <c r="D60" s="24"/>
    </row>
    <row r="61" spans="1:6" ht="15" thickBot="1" x14ac:dyDescent="0.35">
      <c r="A61" s="67">
        <v>0</v>
      </c>
      <c r="B61" s="67">
        <v>0</v>
      </c>
      <c r="C61" s="68" t="s">
        <v>541</v>
      </c>
      <c r="D61" s="67"/>
    </row>
    <row r="62" spans="1:6" x14ac:dyDescent="0.3">
      <c r="A62" s="65">
        <f>SUM(A52:A61)</f>
        <v>132000</v>
      </c>
      <c r="B62" s="65">
        <f>SUM(B52:B61)</f>
        <v>67143.839999999982</v>
      </c>
      <c r="C62" s="66"/>
      <c r="D62" s="65">
        <f>SUM(D52:D61)</f>
        <v>124100</v>
      </c>
      <c r="F62" s="108">
        <f>D62-D42</f>
        <v>0</v>
      </c>
    </row>
    <row r="63" spans="1:6" x14ac:dyDescent="0.3">
      <c r="A63" s="30"/>
      <c r="B63" s="30"/>
      <c r="C63" s="7"/>
      <c r="D63" s="9"/>
    </row>
    <row r="64" spans="1:6" x14ac:dyDescent="0.3">
      <c r="A64" s="30"/>
      <c r="B64" s="30"/>
      <c r="C64" s="7"/>
      <c r="D64" s="9"/>
    </row>
  </sheetData>
  <mergeCells count="1">
    <mergeCell ref="A1:D1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3D17-0FFB-4692-B60F-3D92A63D64E2}">
  <dimension ref="A1:F75"/>
  <sheetViews>
    <sheetView workbookViewId="0">
      <selection activeCell="D69" sqref="D69"/>
    </sheetView>
  </sheetViews>
  <sheetFormatPr defaultRowHeight="14.4" x14ac:dyDescent="0.3"/>
  <cols>
    <col min="1" max="1" width="15.44140625" bestFit="1" customWidth="1"/>
    <col min="2" max="2" width="12.6640625" bestFit="1" customWidth="1"/>
    <col min="3" max="3" width="50.44140625" style="107" bestFit="1" customWidth="1"/>
    <col min="4" max="4" width="15.109375" style="5" bestFit="1" customWidth="1"/>
    <col min="5" max="5" width="16" bestFit="1" customWidth="1"/>
    <col min="6" max="6" width="10.6640625" bestFit="1" customWidth="1"/>
  </cols>
  <sheetData>
    <row r="1" spans="1:4" x14ac:dyDescent="0.3">
      <c r="A1" s="150" t="s">
        <v>72</v>
      </c>
      <c r="B1" s="151"/>
      <c r="C1" s="151"/>
      <c r="D1" s="152"/>
    </row>
    <row r="2" spans="1:4" x14ac:dyDescent="0.3">
      <c r="A2" s="12" t="s">
        <v>61</v>
      </c>
      <c r="B2" s="12" t="s">
        <v>74</v>
      </c>
      <c r="C2" s="105" t="s">
        <v>62</v>
      </c>
      <c r="D2" s="71" t="s">
        <v>75</v>
      </c>
    </row>
    <row r="3" spans="1:4" x14ac:dyDescent="0.3">
      <c r="A3" s="1">
        <v>2000</v>
      </c>
      <c r="B3" s="1">
        <v>6331.52</v>
      </c>
      <c r="C3" s="106" t="s">
        <v>406</v>
      </c>
      <c r="D3" s="1">
        <v>6500</v>
      </c>
    </row>
    <row r="4" spans="1:4" x14ac:dyDescent="0.3">
      <c r="A4" s="1">
        <v>1000</v>
      </c>
      <c r="B4" s="1">
        <v>0</v>
      </c>
      <c r="C4" s="106" t="s">
        <v>407</v>
      </c>
      <c r="D4" s="1"/>
    </row>
    <row r="5" spans="1:4" x14ac:dyDescent="0.3">
      <c r="A5" s="1">
        <v>0</v>
      </c>
      <c r="B5" s="1">
        <v>0</v>
      </c>
      <c r="C5" s="106" t="s">
        <v>408</v>
      </c>
      <c r="D5" s="1"/>
    </row>
    <row r="6" spans="1:4" x14ac:dyDescent="0.3">
      <c r="A6" s="1">
        <v>22000</v>
      </c>
      <c r="B6" s="1">
        <v>0</v>
      </c>
      <c r="C6" s="106" t="s">
        <v>409</v>
      </c>
      <c r="D6" s="1">
        <v>22000</v>
      </c>
    </row>
    <row r="7" spans="1:4" x14ac:dyDescent="0.3">
      <c r="A7" s="1">
        <v>29295</v>
      </c>
      <c r="B7" s="1">
        <v>0</v>
      </c>
      <c r="C7" s="106" t="s">
        <v>410</v>
      </c>
      <c r="D7" s="1">
        <v>28720</v>
      </c>
    </row>
    <row r="8" spans="1:4" x14ac:dyDescent="0.3">
      <c r="A8" s="1">
        <v>0</v>
      </c>
      <c r="B8" s="1">
        <v>0</v>
      </c>
      <c r="C8" s="106" t="s">
        <v>411</v>
      </c>
      <c r="D8" s="1"/>
    </row>
    <row r="9" spans="1:4" x14ac:dyDescent="0.3">
      <c r="A9" s="1">
        <v>1000</v>
      </c>
      <c r="B9" s="1">
        <v>1241.97</v>
      </c>
      <c r="C9" s="106" t="s">
        <v>412</v>
      </c>
      <c r="D9" s="1">
        <v>1500</v>
      </c>
    </row>
    <row r="10" spans="1:4" x14ac:dyDescent="0.3">
      <c r="A10" s="1">
        <v>11000</v>
      </c>
      <c r="B10" s="1">
        <v>5684.45</v>
      </c>
      <c r="C10" s="106" t="s">
        <v>413</v>
      </c>
      <c r="D10" s="1">
        <v>11000</v>
      </c>
    </row>
    <row r="11" spans="1:4" x14ac:dyDescent="0.3">
      <c r="A11" s="1">
        <v>0</v>
      </c>
      <c r="B11" s="1">
        <v>410.95</v>
      </c>
      <c r="C11" s="106" t="s">
        <v>414</v>
      </c>
      <c r="D11" s="1"/>
    </row>
    <row r="12" spans="1:4" x14ac:dyDescent="0.3">
      <c r="A12" s="1">
        <v>0</v>
      </c>
      <c r="B12" s="1">
        <v>0</v>
      </c>
      <c r="C12" s="106" t="s">
        <v>415</v>
      </c>
      <c r="D12" s="1"/>
    </row>
    <row r="13" spans="1:4" x14ac:dyDescent="0.3">
      <c r="A13" s="1">
        <v>0</v>
      </c>
      <c r="B13" s="1">
        <v>0</v>
      </c>
      <c r="C13" s="106" t="s">
        <v>416</v>
      </c>
      <c r="D13" s="1"/>
    </row>
    <row r="14" spans="1:4" x14ac:dyDescent="0.3">
      <c r="A14" s="1">
        <v>0</v>
      </c>
      <c r="B14" s="1">
        <v>0</v>
      </c>
      <c r="C14" s="106" t="s">
        <v>417</v>
      </c>
      <c r="D14" s="1"/>
    </row>
    <row r="15" spans="1:4" x14ac:dyDescent="0.3">
      <c r="A15" s="1">
        <v>1000</v>
      </c>
      <c r="B15" s="1">
        <v>41.3</v>
      </c>
      <c r="C15" s="106" t="s">
        <v>418</v>
      </c>
      <c r="D15" s="1"/>
    </row>
    <row r="16" spans="1:4" x14ac:dyDescent="0.3">
      <c r="A16" s="1">
        <v>100</v>
      </c>
      <c r="B16" s="1">
        <v>3.09</v>
      </c>
      <c r="C16" s="106" t="s">
        <v>419</v>
      </c>
      <c r="D16" s="1"/>
    </row>
    <row r="17" spans="1:4" x14ac:dyDescent="0.3">
      <c r="A17" s="1">
        <v>65</v>
      </c>
      <c r="B17" s="1">
        <v>2.56</v>
      </c>
      <c r="C17" s="106" t="s">
        <v>420</v>
      </c>
      <c r="D17" s="1"/>
    </row>
    <row r="18" spans="1:4" x14ac:dyDescent="0.3">
      <c r="A18" s="1">
        <v>25</v>
      </c>
      <c r="B18" s="1">
        <v>0.6</v>
      </c>
      <c r="C18" s="106" t="s">
        <v>421</v>
      </c>
      <c r="D18" s="1"/>
    </row>
    <row r="19" spans="1:4" x14ac:dyDescent="0.3">
      <c r="A19" s="1">
        <v>0</v>
      </c>
      <c r="B19" s="1">
        <v>0</v>
      </c>
      <c r="C19" s="106" t="s">
        <v>422</v>
      </c>
      <c r="D19" s="1"/>
    </row>
    <row r="20" spans="1:4" x14ac:dyDescent="0.3">
      <c r="A20" s="1">
        <v>0</v>
      </c>
      <c r="B20" s="1">
        <v>0</v>
      </c>
      <c r="C20" s="106" t="s">
        <v>423</v>
      </c>
      <c r="D20" s="1"/>
    </row>
    <row r="21" spans="1:4" x14ac:dyDescent="0.3">
      <c r="A21" s="1">
        <v>175</v>
      </c>
      <c r="B21" s="1">
        <v>505</v>
      </c>
      <c r="C21" s="106" t="s">
        <v>424</v>
      </c>
      <c r="D21" s="1">
        <v>505</v>
      </c>
    </row>
    <row r="22" spans="1:4" x14ac:dyDescent="0.3">
      <c r="A22" s="1">
        <v>0</v>
      </c>
      <c r="B22" s="1">
        <v>0</v>
      </c>
      <c r="C22" s="106" t="s">
        <v>425</v>
      </c>
      <c r="D22" s="1"/>
    </row>
    <row r="23" spans="1:4" x14ac:dyDescent="0.3">
      <c r="A23" s="1">
        <v>30000</v>
      </c>
      <c r="B23" s="1">
        <v>18797.64</v>
      </c>
      <c r="C23" s="106" t="s">
        <v>426</v>
      </c>
      <c r="D23" s="1">
        <v>30000</v>
      </c>
    </row>
    <row r="24" spans="1:4" x14ac:dyDescent="0.3">
      <c r="A24" s="1">
        <v>5000</v>
      </c>
      <c r="B24" s="1">
        <v>1425.51</v>
      </c>
      <c r="C24" s="106" t="s">
        <v>427</v>
      </c>
      <c r="D24" s="1">
        <v>2500</v>
      </c>
    </row>
    <row r="25" spans="1:4" x14ac:dyDescent="0.3">
      <c r="A25" s="1">
        <v>5000</v>
      </c>
      <c r="B25" s="1">
        <v>11595.84</v>
      </c>
      <c r="C25" s="106" t="s">
        <v>428</v>
      </c>
      <c r="D25" s="1">
        <v>10000</v>
      </c>
    </row>
    <row r="26" spans="1:4" x14ac:dyDescent="0.3">
      <c r="A26" s="1">
        <v>3000</v>
      </c>
      <c r="B26" s="1">
        <v>0</v>
      </c>
      <c r="C26" s="106" t="s">
        <v>429</v>
      </c>
      <c r="D26" s="1">
        <v>1000</v>
      </c>
    </row>
    <row r="27" spans="1:4" x14ac:dyDescent="0.3">
      <c r="A27" s="1">
        <v>90000</v>
      </c>
      <c r="B27" s="1">
        <v>0</v>
      </c>
      <c r="C27" s="106" t="s">
        <v>430</v>
      </c>
      <c r="D27" s="1">
        <v>20000</v>
      </c>
    </row>
    <row r="28" spans="1:4" x14ac:dyDescent="0.3">
      <c r="A28" s="1">
        <v>8000</v>
      </c>
      <c r="B28" s="1">
        <v>450</v>
      </c>
      <c r="C28" s="106" t="s">
        <v>431</v>
      </c>
      <c r="D28" s="1"/>
    </row>
    <row r="29" spans="1:4" x14ac:dyDescent="0.3">
      <c r="A29" s="1">
        <v>0</v>
      </c>
      <c r="B29" s="1">
        <v>1359.78</v>
      </c>
      <c r="C29" s="106" t="s">
        <v>432</v>
      </c>
      <c r="D29" s="1">
        <v>2700</v>
      </c>
    </row>
    <row r="30" spans="1:4" x14ac:dyDescent="0.3">
      <c r="A30" s="1">
        <v>0</v>
      </c>
      <c r="B30" s="1">
        <v>194.52</v>
      </c>
      <c r="C30" s="106" t="s">
        <v>433</v>
      </c>
      <c r="D30" s="1"/>
    </row>
    <row r="31" spans="1:4" x14ac:dyDescent="0.3">
      <c r="A31" s="1">
        <v>33600</v>
      </c>
      <c r="B31" s="1">
        <v>0</v>
      </c>
      <c r="C31" s="106" t="s">
        <v>434</v>
      </c>
      <c r="D31" s="1">
        <v>34608</v>
      </c>
    </row>
    <row r="32" spans="1:4" x14ac:dyDescent="0.3">
      <c r="A32" s="1">
        <v>0</v>
      </c>
      <c r="B32" s="1">
        <v>0</v>
      </c>
      <c r="C32" s="106" t="s">
        <v>435</v>
      </c>
      <c r="D32" s="1"/>
    </row>
    <row r="33" spans="1:5" x14ac:dyDescent="0.3">
      <c r="A33" s="1">
        <v>5000</v>
      </c>
      <c r="B33" s="1">
        <v>0</v>
      </c>
      <c r="C33" s="106" t="s">
        <v>436</v>
      </c>
      <c r="D33" s="1">
        <v>750</v>
      </c>
    </row>
    <row r="34" spans="1:5" x14ac:dyDescent="0.3">
      <c r="A34" s="1">
        <v>3600</v>
      </c>
      <c r="B34" s="1">
        <v>6174</v>
      </c>
      <c r="C34" s="106" t="s">
        <v>437</v>
      </c>
      <c r="D34" s="1">
        <v>6500</v>
      </c>
    </row>
    <row r="35" spans="1:5" x14ac:dyDescent="0.3">
      <c r="A35" s="1">
        <v>22000</v>
      </c>
      <c r="B35" s="1">
        <v>16091.51</v>
      </c>
      <c r="C35" s="106" t="s">
        <v>438</v>
      </c>
      <c r="D35" s="1">
        <v>21000</v>
      </c>
    </row>
    <row r="36" spans="1:5" x14ac:dyDescent="0.3">
      <c r="A36" s="1">
        <v>40000</v>
      </c>
      <c r="B36" s="1">
        <v>0</v>
      </c>
      <c r="C36" s="106" t="s">
        <v>439</v>
      </c>
      <c r="D36" s="1">
        <v>5000</v>
      </c>
    </row>
    <row r="37" spans="1:5" x14ac:dyDescent="0.3">
      <c r="A37" s="1">
        <v>0</v>
      </c>
      <c r="B37" s="1">
        <v>0</v>
      </c>
      <c r="C37" s="106" t="s">
        <v>440</v>
      </c>
      <c r="D37" s="1"/>
    </row>
    <row r="38" spans="1:5" x14ac:dyDescent="0.3">
      <c r="A38" s="1">
        <v>450</v>
      </c>
      <c r="B38" s="1">
        <v>22400</v>
      </c>
      <c r="C38" s="106" t="s">
        <v>441</v>
      </c>
      <c r="D38" s="1"/>
    </row>
    <row r="39" spans="1:5" x14ac:dyDescent="0.3">
      <c r="A39" s="1">
        <v>550</v>
      </c>
      <c r="B39" s="1">
        <v>0</v>
      </c>
      <c r="C39" s="106" t="s">
        <v>442</v>
      </c>
      <c r="D39" s="1">
        <v>550</v>
      </c>
    </row>
    <row r="40" spans="1:5" x14ac:dyDescent="0.3">
      <c r="A40" s="1">
        <v>20570</v>
      </c>
      <c r="B40" s="1">
        <v>0</v>
      </c>
      <c r="C40" s="106" t="s">
        <v>443</v>
      </c>
      <c r="D40" s="117">
        <v>10000</v>
      </c>
    </row>
    <row r="41" spans="1:5" x14ac:dyDescent="0.3">
      <c r="A41" s="1">
        <v>0</v>
      </c>
      <c r="B41" s="1">
        <v>0</v>
      </c>
      <c r="C41" s="106" t="s">
        <v>444</v>
      </c>
      <c r="D41" s="1"/>
    </row>
    <row r="42" spans="1:5" x14ac:dyDescent="0.3">
      <c r="A42" s="1">
        <v>7300</v>
      </c>
      <c r="B42" s="1">
        <v>4642.08</v>
      </c>
      <c r="C42" s="106" t="s">
        <v>445</v>
      </c>
      <c r="D42" s="1">
        <v>11000</v>
      </c>
      <c r="E42" t="s">
        <v>559</v>
      </c>
    </row>
    <row r="43" spans="1:5" x14ac:dyDescent="0.3">
      <c r="A43" s="1">
        <v>0</v>
      </c>
      <c r="B43" s="1">
        <v>0</v>
      </c>
      <c r="C43" s="106" t="s">
        <v>446</v>
      </c>
      <c r="D43" s="1">
        <v>200</v>
      </c>
    </row>
    <row r="44" spans="1:5" x14ac:dyDescent="0.3">
      <c r="A44" s="1">
        <v>400</v>
      </c>
      <c r="B44" s="1">
        <v>287.75</v>
      </c>
      <c r="C44" s="106" t="s">
        <v>447</v>
      </c>
      <c r="D44" s="1">
        <v>560</v>
      </c>
    </row>
    <row r="45" spans="1:5" x14ac:dyDescent="0.3">
      <c r="A45" s="1">
        <v>120</v>
      </c>
      <c r="B45" s="1">
        <v>67.27</v>
      </c>
      <c r="C45" s="106" t="s">
        <v>448</v>
      </c>
      <c r="D45" s="1">
        <v>150</v>
      </c>
    </row>
    <row r="46" spans="1:5" x14ac:dyDescent="0.3">
      <c r="A46" s="1">
        <v>250</v>
      </c>
      <c r="B46" s="1">
        <v>0</v>
      </c>
      <c r="C46" s="106" t="s">
        <v>449</v>
      </c>
      <c r="D46" s="1">
        <v>457</v>
      </c>
    </row>
    <row r="47" spans="1:5" x14ac:dyDescent="0.3">
      <c r="A47" s="1">
        <v>0</v>
      </c>
      <c r="B47" s="1">
        <v>0</v>
      </c>
      <c r="C47" s="106" t="s">
        <v>450</v>
      </c>
      <c r="D47" s="1"/>
    </row>
    <row r="48" spans="1:5" x14ac:dyDescent="0.3">
      <c r="A48" s="1">
        <v>0</v>
      </c>
      <c r="B48" s="1">
        <v>0</v>
      </c>
      <c r="C48" s="106" t="s">
        <v>451</v>
      </c>
      <c r="D48" s="1"/>
    </row>
    <row r="49" spans="1:6" x14ac:dyDescent="0.3">
      <c r="A49" s="1">
        <v>0</v>
      </c>
      <c r="B49" s="1">
        <v>0</v>
      </c>
      <c r="C49" s="106" t="s">
        <v>452</v>
      </c>
      <c r="D49" s="1"/>
    </row>
    <row r="50" spans="1:6" x14ac:dyDescent="0.3">
      <c r="A50" s="1"/>
      <c r="B50" s="1"/>
      <c r="C50" s="106"/>
      <c r="D50" s="1"/>
    </row>
    <row r="51" spans="1:6" x14ac:dyDescent="0.3">
      <c r="A51" s="1">
        <f>SUM(A3:A50)</f>
        <v>342500</v>
      </c>
      <c r="B51" s="1">
        <f>SUM(B3:B50)</f>
        <v>97707.340000000011</v>
      </c>
      <c r="C51" s="106"/>
      <c r="D51" s="1">
        <f>SUM(D3:D50)</f>
        <v>227200</v>
      </c>
    </row>
    <row r="53" spans="1:6" x14ac:dyDescent="0.3">
      <c r="A53" s="153" t="s">
        <v>542</v>
      </c>
      <c r="B53" s="154"/>
      <c r="C53" s="154"/>
      <c r="D53" s="155"/>
    </row>
    <row r="54" spans="1:6" x14ac:dyDescent="0.3">
      <c r="A54" s="12" t="s">
        <v>61</v>
      </c>
      <c r="B54" s="12" t="s">
        <v>74</v>
      </c>
      <c r="C54" s="105" t="s">
        <v>62</v>
      </c>
      <c r="D54" s="71" t="s">
        <v>75</v>
      </c>
    </row>
    <row r="55" spans="1:6" x14ac:dyDescent="0.3">
      <c r="B55" s="1"/>
      <c r="C55" s="106"/>
      <c r="D55" s="19"/>
    </row>
    <row r="56" spans="1:6" x14ac:dyDescent="0.3">
      <c r="A56" s="1">
        <v>0</v>
      </c>
      <c r="B56" s="1">
        <v>105.19</v>
      </c>
      <c r="C56" s="106" t="s">
        <v>25</v>
      </c>
      <c r="D56" s="19"/>
    </row>
    <row r="57" spans="1:6" x14ac:dyDescent="0.3">
      <c r="A57" s="1">
        <v>0</v>
      </c>
      <c r="B57" s="1">
        <v>0</v>
      </c>
      <c r="C57" s="106" t="s">
        <v>26</v>
      </c>
      <c r="D57" s="19"/>
    </row>
    <row r="58" spans="1:6" x14ac:dyDescent="0.3">
      <c r="A58" s="1">
        <v>0</v>
      </c>
      <c r="B58" s="1">
        <v>25.85</v>
      </c>
      <c r="C58" s="106" t="s">
        <v>27</v>
      </c>
      <c r="D58" s="19"/>
      <c r="F58" s="112">
        <f>D51-D68</f>
        <v>0</v>
      </c>
    </row>
    <row r="59" spans="1:6" x14ac:dyDescent="0.3">
      <c r="A59" s="1">
        <v>0</v>
      </c>
      <c r="B59" s="1">
        <v>0</v>
      </c>
      <c r="C59" s="106" t="s">
        <v>28</v>
      </c>
      <c r="D59" s="19"/>
    </row>
    <row r="60" spans="1:6" x14ac:dyDescent="0.3">
      <c r="A60" s="1">
        <v>0</v>
      </c>
      <c r="B60" s="1">
        <v>36.42</v>
      </c>
      <c r="C60" s="106" t="s">
        <v>29</v>
      </c>
      <c r="D60" s="19"/>
    </row>
    <row r="61" spans="1:6" x14ac:dyDescent="0.3">
      <c r="A61" s="1">
        <v>75</v>
      </c>
      <c r="B61" s="1">
        <v>0</v>
      </c>
      <c r="C61" s="106" t="s">
        <v>30</v>
      </c>
      <c r="D61" s="19"/>
    </row>
    <row r="62" spans="1:6" x14ac:dyDescent="0.3">
      <c r="A62" s="1">
        <v>200000</v>
      </c>
      <c r="B62" s="1">
        <v>113885.64</v>
      </c>
      <c r="C62" s="106" t="s">
        <v>31</v>
      </c>
      <c r="D62" s="19">
        <v>210000</v>
      </c>
    </row>
    <row r="63" spans="1:6" x14ac:dyDescent="0.3">
      <c r="A63" s="1">
        <v>0</v>
      </c>
      <c r="B63" s="1">
        <v>0</v>
      </c>
      <c r="C63" s="106" t="s">
        <v>32</v>
      </c>
      <c r="D63" s="19"/>
    </row>
    <row r="64" spans="1:6" x14ac:dyDescent="0.3">
      <c r="A64" s="1">
        <v>700</v>
      </c>
      <c r="B64" s="1">
        <v>967.8</v>
      </c>
      <c r="C64" s="106" t="s">
        <v>33</v>
      </c>
      <c r="D64" s="19">
        <v>1200</v>
      </c>
    </row>
    <row r="65" spans="1:5" x14ac:dyDescent="0.3">
      <c r="A65" s="1">
        <v>15000</v>
      </c>
      <c r="B65" s="1">
        <v>15000</v>
      </c>
      <c r="C65" s="106" t="s">
        <v>34</v>
      </c>
      <c r="D65" s="19">
        <v>6000</v>
      </c>
      <c r="E65" t="s">
        <v>565</v>
      </c>
    </row>
    <row r="66" spans="1:5" ht="17.399999999999999" customHeight="1" x14ac:dyDescent="0.3">
      <c r="A66" s="1">
        <v>0</v>
      </c>
      <c r="B66" s="1">
        <v>0</v>
      </c>
      <c r="C66" s="106" t="s">
        <v>35</v>
      </c>
      <c r="D66" s="118">
        <v>10000</v>
      </c>
      <c r="E66" s="35" t="s">
        <v>566</v>
      </c>
    </row>
    <row r="67" spans="1:5" ht="15" thickBot="1" x14ac:dyDescent="0.35">
      <c r="A67" s="1">
        <v>0</v>
      </c>
      <c r="B67" s="1">
        <v>0</v>
      </c>
      <c r="C67" s="106" t="s">
        <v>36</v>
      </c>
      <c r="D67" s="72"/>
    </row>
    <row r="68" spans="1:5" ht="15" thickTop="1" x14ac:dyDescent="0.3">
      <c r="A68" s="121">
        <f>SUM(A56:A67)</f>
        <v>215775</v>
      </c>
      <c r="B68" s="121">
        <f>SUM(B56:B67)</f>
        <v>130020.90000000001</v>
      </c>
      <c r="C68" s="122"/>
      <c r="D68" s="123">
        <f>SUM(D56:D67)</f>
        <v>227200</v>
      </c>
    </row>
    <row r="69" spans="1:5" x14ac:dyDescent="0.3">
      <c r="A69" s="124"/>
      <c r="B69" s="124"/>
      <c r="C69" s="125"/>
      <c r="D69" s="36"/>
    </row>
    <row r="70" spans="1:5" x14ac:dyDescent="0.3">
      <c r="A70" s="124"/>
      <c r="B70" s="124"/>
      <c r="C70" s="125"/>
      <c r="D70" s="36"/>
    </row>
    <row r="71" spans="1:5" x14ac:dyDescent="0.3">
      <c r="A71" s="124"/>
      <c r="B71" s="124"/>
      <c r="C71" s="125"/>
      <c r="D71" s="36"/>
    </row>
    <row r="72" spans="1:5" x14ac:dyDescent="0.3">
      <c r="A72" s="124"/>
      <c r="B72" s="124"/>
      <c r="C72" s="125"/>
      <c r="D72" s="36"/>
    </row>
    <row r="73" spans="1:5" x14ac:dyDescent="0.3">
      <c r="A73" s="124"/>
      <c r="B73" s="124"/>
      <c r="C73" s="125"/>
      <c r="D73" s="36"/>
    </row>
    <row r="74" spans="1:5" x14ac:dyDescent="0.3">
      <c r="D74" s="38"/>
    </row>
    <row r="75" spans="1:5" x14ac:dyDescent="0.3">
      <c r="D75" s="38"/>
    </row>
  </sheetData>
  <mergeCells count="2">
    <mergeCell ref="A1:D1"/>
    <mergeCell ref="A53:D5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Balance Sheet</vt:lpstr>
      <vt:lpstr>Levy Increase</vt:lpstr>
      <vt:lpstr>General fund</vt:lpstr>
      <vt:lpstr>First Responder 230</vt:lpstr>
      <vt:lpstr>Rural Fire 240</vt:lpstr>
      <vt:lpstr>Revolving Loan</vt:lpstr>
      <vt:lpstr>Hitstorical Fund 260</vt:lpstr>
      <vt:lpstr>Loans</vt:lpstr>
      <vt:lpstr>Storm Sewer Fund 301</vt:lpstr>
      <vt:lpstr>406</vt:lpstr>
      <vt:lpstr>Water 601</vt:lpstr>
      <vt:lpstr>WWTP 602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Wykoff</dc:creator>
  <cp:lastModifiedBy>Rebecca Schmidt</cp:lastModifiedBy>
  <cp:lastPrinted>2024-01-17T15:01:33Z</cp:lastPrinted>
  <dcterms:created xsi:type="dcterms:W3CDTF">2022-08-11T19:50:13Z</dcterms:created>
  <dcterms:modified xsi:type="dcterms:W3CDTF">2024-01-17T15:01:41Z</dcterms:modified>
</cp:coreProperties>
</file>